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2" windowWidth="19416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09" i="1" l="1"/>
  <c r="B119" i="1"/>
  <c r="B195" i="1" l="1"/>
  <c r="A195" i="1"/>
  <c r="J194" i="1"/>
  <c r="I194" i="1"/>
  <c r="H194" i="1"/>
  <c r="G194" i="1"/>
  <c r="F194" i="1"/>
  <c r="B185" i="1"/>
  <c r="A185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J175" i="1"/>
  <c r="I175" i="1"/>
  <c r="H175" i="1"/>
  <c r="G175" i="1"/>
  <c r="F175" i="1"/>
  <c r="B166" i="1"/>
  <c r="A166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J137" i="1"/>
  <c r="I137" i="1"/>
  <c r="H137" i="1"/>
  <c r="G137" i="1"/>
  <c r="F137" i="1"/>
  <c r="B128" i="1"/>
  <c r="A128" i="1"/>
  <c r="J127" i="1"/>
  <c r="J138" i="1" s="1"/>
  <c r="I127" i="1"/>
  <c r="I138" i="1" s="1"/>
  <c r="H127" i="1"/>
  <c r="H138" i="1" s="1"/>
  <c r="G127" i="1"/>
  <c r="G138" i="1" s="1"/>
  <c r="F127" i="1"/>
  <c r="F138" i="1" s="1"/>
  <c r="A119" i="1"/>
  <c r="J118" i="1"/>
  <c r="I118" i="1"/>
  <c r="H118" i="1"/>
  <c r="G118" i="1"/>
  <c r="F118" i="1"/>
  <c r="A109" i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J99" i="1"/>
  <c r="I99" i="1"/>
  <c r="H99" i="1"/>
  <c r="G99" i="1"/>
  <c r="F99" i="1"/>
  <c r="B90" i="1"/>
  <c r="A90" i="1"/>
  <c r="J89" i="1"/>
  <c r="J100" i="1" s="1"/>
  <c r="I89" i="1"/>
  <c r="I100" i="1" s="1"/>
  <c r="H89" i="1"/>
  <c r="H100" i="1" s="1"/>
  <c r="G89" i="1"/>
  <c r="G100" i="1" s="1"/>
  <c r="F89" i="1"/>
  <c r="B81" i="1"/>
  <c r="A81" i="1"/>
  <c r="J80" i="1"/>
  <c r="I80" i="1"/>
  <c r="H80" i="1"/>
  <c r="G80" i="1"/>
  <c r="F80" i="1"/>
  <c r="B71" i="1"/>
  <c r="A71" i="1"/>
  <c r="J70" i="1"/>
  <c r="J81" i="1" s="1"/>
  <c r="I70" i="1"/>
  <c r="I81" i="1" s="1"/>
  <c r="H70" i="1"/>
  <c r="G70" i="1"/>
  <c r="G81" i="1" s="1"/>
  <c r="F70" i="1"/>
  <c r="F81" i="1" s="1"/>
  <c r="B62" i="1"/>
  <c r="A62" i="1"/>
  <c r="J61" i="1"/>
  <c r="I61" i="1"/>
  <c r="H61" i="1"/>
  <c r="G61" i="1"/>
  <c r="F61" i="1"/>
  <c r="B52" i="1"/>
  <c r="A52" i="1"/>
  <c r="J51" i="1"/>
  <c r="I51" i="1"/>
  <c r="I62" i="1" s="1"/>
  <c r="H51" i="1"/>
  <c r="H62" i="1" s="1"/>
  <c r="G51" i="1"/>
  <c r="G62" i="1" s="1"/>
  <c r="F51" i="1"/>
  <c r="B43" i="1"/>
  <c r="A43" i="1"/>
  <c r="J42" i="1"/>
  <c r="I42" i="1"/>
  <c r="H42" i="1"/>
  <c r="G42" i="1"/>
  <c r="F42" i="1"/>
  <c r="B33" i="1"/>
  <c r="A33" i="1"/>
  <c r="J32" i="1"/>
  <c r="J43" i="1" s="1"/>
  <c r="I32" i="1"/>
  <c r="I43" i="1" s="1"/>
  <c r="H32" i="1"/>
  <c r="G32" i="1"/>
  <c r="G43" i="1" s="1"/>
  <c r="F32" i="1"/>
  <c r="F43" i="1" s="1"/>
  <c r="B24" i="1"/>
  <c r="A24" i="1"/>
  <c r="J23" i="1"/>
  <c r="I23" i="1"/>
  <c r="H23" i="1"/>
  <c r="G23" i="1"/>
  <c r="F23" i="1"/>
  <c r="B14" i="1"/>
  <c r="A14" i="1"/>
  <c r="J13" i="1"/>
  <c r="I13" i="1"/>
  <c r="I24" i="1" s="1"/>
  <c r="H13" i="1"/>
  <c r="H24" i="1" s="1"/>
  <c r="G13" i="1"/>
  <c r="G24" i="1" s="1"/>
  <c r="F13" i="1"/>
  <c r="F24" i="1" l="1"/>
  <c r="J24" i="1"/>
  <c r="H43" i="1"/>
  <c r="F62" i="1"/>
  <c r="J62" i="1"/>
  <c r="H81" i="1"/>
  <c r="H196" i="1" s="1"/>
  <c r="F176" i="1"/>
  <c r="F119" i="1"/>
  <c r="F100" i="1"/>
  <c r="J196" i="1"/>
  <c r="I196" i="1"/>
  <c r="G196" i="1"/>
  <c r="F196" i="1" l="1"/>
</calcChain>
</file>

<file path=xl/sharedStrings.xml><?xml version="1.0" encoding="utf-8"?>
<sst xmlns="http://schemas.openxmlformats.org/spreadsheetml/2006/main" count="512" uniqueCount="269">
  <si>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</si>
  <si>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</si>
  <si>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</si>
  <si>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</si>
  <si>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</si>
  <si>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</si>
  <si>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</si>
  <si>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</si>
  <si>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</si>
  <si>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</si>
  <si>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</si>
  <si>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</si>
  <si>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</si>
  <si>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</si>
  <si>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</si>
  <si>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</si>
  <si>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</si>
  <si>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</si>
  <si>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</si>
  <si>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</si>
  <si>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</si>
  <si>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</si>
  <si>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</si>
  <si>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</si>
  <si>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</si>
  <si>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</si>
  <si>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</si>
  <si>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</si>
  <si>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</si>
  <si>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</si>
  <si>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</si>
  <si>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</si>
  <si>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</si>
  <si>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</si>
  <si>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</si>
  <si>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день</t>
  </si>
  <si>
    <t>месяц</t>
  </si>
  <si>
    <t>год</t>
  </si>
  <si>
    <t>каша 5 злаков</t>
  </si>
  <si>
    <t>8,67</t>
  </si>
  <si>
    <t>214</t>
  </si>
  <si>
    <t>6,87</t>
  </si>
  <si>
    <t>8,04</t>
  </si>
  <si>
    <t>25,92</t>
  </si>
  <si>
    <t>Какао на молоке</t>
  </si>
  <si>
    <t>6,2</t>
  </si>
  <si>
    <t>180,84</t>
  </si>
  <si>
    <t>2,92</t>
  </si>
  <si>
    <t>3,29</t>
  </si>
  <si>
    <t>21,09</t>
  </si>
  <si>
    <t>Бутерброд с маслом</t>
  </si>
  <si>
    <t>40/20</t>
  </si>
  <si>
    <t>5,7</t>
  </si>
  <si>
    <t>215</t>
  </si>
  <si>
    <t>6,36</t>
  </si>
  <si>
    <t>7,98</t>
  </si>
  <si>
    <t>14,95</t>
  </si>
  <si>
    <t xml:space="preserve">Борщ с капустой,  картофелем  и мяса птицы                   </t>
  </si>
  <si>
    <t>15,6</t>
  </si>
  <si>
    <t>281,26</t>
  </si>
  <si>
    <t>6,16</t>
  </si>
  <si>
    <t>5,45</t>
  </si>
  <si>
    <t>13,84</t>
  </si>
  <si>
    <t>компот из сухофруктов</t>
  </si>
  <si>
    <t>хлеб пшеничный</t>
  </si>
  <si>
    <t>120</t>
  </si>
  <si>
    <t>3,16</t>
  </si>
  <si>
    <t>хлеб ржаной-пшеничный</t>
  </si>
  <si>
    <t>70</t>
  </si>
  <si>
    <t>2,3</t>
  </si>
  <si>
    <t>яблоко</t>
  </si>
  <si>
    <t>100</t>
  </si>
  <si>
    <t>5,68</t>
  </si>
  <si>
    <t>98,97</t>
  </si>
  <si>
    <t>4,1</t>
  </si>
  <si>
    <t>5,1</t>
  </si>
  <si>
    <t>7,9</t>
  </si>
  <si>
    <t>Каша манная молочная вязкая</t>
  </si>
  <si>
    <t>7,48</t>
  </si>
  <si>
    <t>216,0</t>
  </si>
  <si>
    <t>3,6</t>
  </si>
  <si>
    <t>31,4</t>
  </si>
  <si>
    <t xml:space="preserve">Чай с лимоном                                              </t>
  </si>
  <si>
    <t>4,05</t>
  </si>
  <si>
    <t>156,1</t>
  </si>
  <si>
    <t>0</t>
  </si>
  <si>
    <t>14,97</t>
  </si>
  <si>
    <t xml:space="preserve">Бутерброд с сыром              </t>
  </si>
  <si>
    <t>6,01</t>
  </si>
  <si>
    <t>295,8</t>
  </si>
  <si>
    <t>12,73</t>
  </si>
  <si>
    <t>10,8</t>
  </si>
  <si>
    <t>12</t>
  </si>
  <si>
    <t>Печенье</t>
  </si>
  <si>
    <t>60</t>
  </si>
  <si>
    <t>1,2</t>
  </si>
  <si>
    <t>конд.изд.</t>
  </si>
  <si>
    <t xml:space="preserve">Котлета мясная (полуфабрикат) </t>
  </si>
  <si>
    <t>10,95</t>
  </si>
  <si>
    <t>155</t>
  </si>
  <si>
    <t>16,65</t>
  </si>
  <si>
    <t>8,13</t>
  </si>
  <si>
    <t>7</t>
  </si>
  <si>
    <t>13,93</t>
  </si>
  <si>
    <t>268,0</t>
  </si>
  <si>
    <t>4,7</t>
  </si>
  <si>
    <t>10,5</t>
  </si>
  <si>
    <t>38,85</t>
  </si>
  <si>
    <t>6,66</t>
  </si>
  <si>
    <t>56,1</t>
  </si>
  <si>
    <t>90</t>
  </si>
  <si>
    <t>каша рисовая на молоке</t>
  </si>
  <si>
    <t>11,46</t>
  </si>
  <si>
    <t>153,0</t>
  </si>
  <si>
    <t>напиток кофейный</t>
  </si>
  <si>
    <t>142,0</t>
  </si>
  <si>
    <t>-</t>
  </si>
  <si>
    <t>бутерброт с маслом</t>
  </si>
  <si>
    <t>5,01</t>
  </si>
  <si>
    <t>Суп вермишелевый с мясом птицы (бедро на подложке, полуфабрикат)</t>
  </si>
  <si>
    <t>18,57</t>
  </si>
  <si>
    <t>185,0</t>
  </si>
  <si>
    <t>кисель концентрат</t>
  </si>
  <si>
    <t>банан</t>
  </si>
  <si>
    <t>7,96</t>
  </si>
  <si>
    <t>54,09</t>
  </si>
  <si>
    <t>0,98</t>
  </si>
  <si>
    <t>0,07</t>
  </si>
  <si>
    <t>4,9</t>
  </si>
  <si>
    <t>13,15</t>
  </si>
  <si>
    <t>183,48</t>
  </si>
  <si>
    <t>чай с лимоном</t>
  </si>
  <si>
    <t>2,62</t>
  </si>
  <si>
    <t>140,2</t>
  </si>
  <si>
    <t>бутерброт с сыром</t>
  </si>
  <si>
    <t>4,8</t>
  </si>
  <si>
    <t>109,1</t>
  </si>
  <si>
    <t>салат из свежей капусты с горошком</t>
  </si>
  <si>
    <t>8,18</t>
  </si>
  <si>
    <t>97,1</t>
  </si>
  <si>
    <t>11,01</t>
  </si>
  <si>
    <t>рыба минтай</t>
  </si>
  <si>
    <t>14,8</t>
  </si>
  <si>
    <t>152,5</t>
  </si>
  <si>
    <t>пюре картофельное</t>
  </si>
  <si>
    <t>5,3</t>
  </si>
  <si>
    <t>156</t>
  </si>
  <si>
    <t>3,26</t>
  </si>
  <si>
    <t>136,6</t>
  </si>
  <si>
    <t>0,03</t>
  </si>
  <si>
    <t>80</t>
  </si>
  <si>
    <t>9,9</t>
  </si>
  <si>
    <t>255,01</t>
  </si>
  <si>
    <t>какао на молоке</t>
  </si>
  <si>
    <t>5,66</t>
  </si>
  <si>
    <t>107,06</t>
  </si>
  <si>
    <t>2,18</t>
  </si>
  <si>
    <t>2,74</t>
  </si>
  <si>
    <t>19,04</t>
  </si>
  <si>
    <t>121,3</t>
  </si>
  <si>
    <t>1,65</t>
  </si>
  <si>
    <t>7,42</t>
  </si>
  <si>
    <t>10,02</t>
  </si>
  <si>
    <t>суп из разных овощей</t>
  </si>
  <si>
    <t>10,87</t>
  </si>
  <si>
    <t>288</t>
  </si>
  <si>
    <t>15,2</t>
  </si>
  <si>
    <t>46,2</t>
  </si>
  <si>
    <t>апельсин</t>
  </si>
  <si>
    <t>5,47</t>
  </si>
  <si>
    <t>40,53</t>
  </si>
  <si>
    <t>1,52</t>
  </si>
  <si>
    <t>0,72</t>
  </si>
  <si>
    <t>9,94</t>
  </si>
  <si>
    <t xml:space="preserve">Чай с лимоном                                </t>
  </si>
  <si>
    <t>5,16</t>
  </si>
  <si>
    <t xml:space="preserve">Бутерброд с маслом                 </t>
  </si>
  <si>
    <t>4,02</t>
  </si>
  <si>
    <t>пряник</t>
  </si>
  <si>
    <t>5,03</t>
  </si>
  <si>
    <t>76,4</t>
  </si>
  <si>
    <t>0,1</t>
  </si>
  <si>
    <t>0,9</t>
  </si>
  <si>
    <t>13,21</t>
  </si>
  <si>
    <t>салат из свежих овощей</t>
  </si>
  <si>
    <t>5,52</t>
  </si>
  <si>
    <t>28,11</t>
  </si>
  <si>
    <t>0,21</t>
  </si>
  <si>
    <t>23,00</t>
  </si>
  <si>
    <t>гуляш из мяса говядины</t>
  </si>
  <si>
    <t>12,23</t>
  </si>
  <si>
    <t>Каша гречневая</t>
  </si>
  <si>
    <t>7,56</t>
  </si>
  <si>
    <t xml:space="preserve">Кисель из концентрата на плодовых и ягодных экстрактах             </t>
  </si>
  <si>
    <t>6,23</t>
  </si>
  <si>
    <t xml:space="preserve">Каша ячневая молочная </t>
  </si>
  <si>
    <t>9,04</t>
  </si>
  <si>
    <t>Кофейный напиток</t>
  </si>
  <si>
    <t>Бутерброд с повидлом</t>
  </si>
  <si>
    <t>Суп гороховый  с мясом птицы</t>
  </si>
  <si>
    <t>18,28</t>
  </si>
  <si>
    <t>8,66</t>
  </si>
  <si>
    <t>4,6</t>
  </si>
  <si>
    <t>каша кукурузная</t>
  </si>
  <si>
    <t>7,37</t>
  </si>
  <si>
    <t>231,7</t>
  </si>
  <si>
    <t>Чай с лимоном</t>
  </si>
  <si>
    <t>7,6</t>
  </si>
  <si>
    <t>187</t>
  </si>
  <si>
    <t xml:space="preserve">Бутерброд с маслом              </t>
  </si>
  <si>
    <t>40/25</t>
  </si>
  <si>
    <t>5,6</t>
  </si>
  <si>
    <t>194</t>
  </si>
  <si>
    <t>Плов из мяса птицы</t>
  </si>
  <si>
    <t>21,28</t>
  </si>
  <si>
    <t>221,5</t>
  </si>
  <si>
    <t>10,26</t>
  </si>
  <si>
    <t>155,55</t>
  </si>
  <si>
    <t>221</t>
  </si>
  <si>
    <t xml:space="preserve">Бутерброд с сыром                </t>
  </si>
  <si>
    <t>6,12</t>
  </si>
  <si>
    <t xml:space="preserve">Каша пшенная молочная </t>
  </si>
  <si>
    <t>9,15</t>
  </si>
  <si>
    <t>350,5</t>
  </si>
  <si>
    <t>Кисель из концентрата на плодовых и ягодных экстрактах</t>
  </si>
  <si>
    <t>Хлеб пшеничный</t>
  </si>
  <si>
    <t>7,7</t>
  </si>
  <si>
    <t>2,4</t>
  </si>
  <si>
    <t>53,4</t>
  </si>
  <si>
    <t>0,7</t>
  </si>
  <si>
    <t>49,8</t>
  </si>
  <si>
    <t xml:space="preserve">Каша сборная </t>
  </si>
  <si>
    <t>4,94</t>
  </si>
  <si>
    <t>17,16</t>
  </si>
  <si>
    <t xml:space="preserve">Чай с лимоном                                             </t>
  </si>
  <si>
    <t>194,3</t>
  </si>
  <si>
    <t>4,63</t>
  </si>
  <si>
    <t>3,02</t>
  </si>
  <si>
    <t>18,39</t>
  </si>
  <si>
    <t>287</t>
  </si>
  <si>
    <t>20,6</t>
  </si>
  <si>
    <t>печенье</t>
  </si>
  <si>
    <t>123</t>
  </si>
  <si>
    <t>3,98</t>
  </si>
  <si>
    <t>4,76</t>
  </si>
  <si>
    <t>13,00</t>
  </si>
  <si>
    <t>нарезка из свежего помидора</t>
  </si>
  <si>
    <t>50</t>
  </si>
  <si>
    <t>8,5</t>
  </si>
  <si>
    <t>23,09</t>
  </si>
  <si>
    <t>1,9</t>
  </si>
  <si>
    <t>1,3</t>
  </si>
  <si>
    <t>5,9</t>
  </si>
  <si>
    <t>овощное рагу с мясом птицы</t>
  </si>
  <si>
    <t>14,66</t>
  </si>
  <si>
    <t>123,78</t>
  </si>
  <si>
    <t>2,51</t>
  </si>
  <si>
    <t>4,71</t>
  </si>
  <si>
    <t>14,87</t>
  </si>
  <si>
    <t>8,38</t>
  </si>
  <si>
    <t>97</t>
  </si>
  <si>
    <t>24,9</t>
  </si>
  <si>
    <t>МКОУ "Рычковская ООШ"</t>
  </si>
  <si>
    <t>Демчук М.А.</t>
  </si>
  <si>
    <t>Макароны</t>
  </si>
  <si>
    <t>каша пшеничная</t>
  </si>
  <si>
    <t>Суп молочный с макаронами</t>
  </si>
  <si>
    <t>Рассольник с тушенкой</t>
  </si>
  <si>
    <t>и.о. Директора МКОУ "Рычковская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</si>
</sst>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6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rgb="FF000000"/>
      <name val="Calibri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1" fillId="0" borderId="0" applyBorder="0" applyProtection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2" borderId="23" xfId="0" applyFont="1" applyFill="1" applyBorder="1" applyAlignment="1" applyProtection="1">
      <alignment wrapText="1"/>
      <protection locked="0"/>
    </xf>
    <xf numFmtId="0" fontId="13" fillId="0" borderId="24" xfId="0" applyFont="1" applyBorder="1" applyAlignment="1" applyProtection="1">
      <alignment wrapText="1"/>
      <protection locked="0"/>
    </xf>
    <xf numFmtId="0" fontId="13" fillId="0" borderId="25" xfId="0" applyFont="1" applyBorder="1" applyAlignment="1" applyProtection="1">
      <alignment wrapText="1"/>
      <protection locked="0"/>
    </xf>
    <xf numFmtId="0" fontId="15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4" fillId="2" borderId="2" xfId="0" applyFont="1" applyFill="1" applyBorder="1" applyAlignment="1" applyProtection="1">
      <alignment horizontal="left" wrapText="1"/>
      <protection locked="0"/>
    </xf>
    <xf numFmtId="14" fontId="2" fillId="2" borderId="23" xfId="0" applyNumberFormat="1" applyFont="1" applyFill="1" applyBorder="1" applyAlignment="1" applyProtection="1">
      <alignment horizontal="left"/>
      <protection locked="0"/>
    </xf>
    <xf numFmtId="14" fontId="2" fillId="2" borderId="24" xfId="0" applyNumberFormat="1" applyFont="1" applyFill="1" applyBorder="1" applyAlignment="1" applyProtection="1">
      <alignment horizontal="left"/>
      <protection locked="0"/>
    </xf>
    <xf numFmtId="14" fontId="2" fillId="2" borderId="25" xfId="0" applyNumberFormat="1" applyFont="1" applyFill="1" applyBorder="1" applyAlignment="1" applyProtection="1">
      <alignment horizontal="lef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1" ht="14.4" customHeight="1" x14ac:dyDescent="0.25">
      <c r="A1" s="1" t="s">
        <v>7</v>
      </c>
      <c r="C1" s="51" t="s">
        <v>262</v>
      </c>
      <c r="D1" s="52"/>
      <c r="E1" s="53"/>
      <c r="F1" s="12" t="s">
        <v>16</v>
      </c>
      <c r="G1" s="2" t="s">
        <v>17</v>
      </c>
      <c r="H1" s="54" t="s">
        <v>268</v>
      </c>
      <c r="I1" s="55"/>
      <c r="J1" s="55"/>
      <c r="K1" s="55"/>
    </row>
    <row r="2" spans="1:11" ht="17.399999999999999" x14ac:dyDescent="0.25">
      <c r="A2" s="35" t="s">
        <v>6</v>
      </c>
      <c r="C2" s="2"/>
      <c r="G2" s="2" t="s">
        <v>18</v>
      </c>
      <c r="H2" s="56" t="s">
        <v>263</v>
      </c>
      <c r="I2" s="55"/>
      <c r="J2" s="55"/>
      <c r="K2" s="55"/>
    </row>
    <row r="3" spans="1:11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57">
        <v>45170</v>
      </c>
      <c r="I3" s="58"/>
      <c r="J3" s="58"/>
      <c r="K3" s="59"/>
    </row>
    <row r="4" spans="1:11" ht="13.8" thickBot="1" x14ac:dyDescent="0.3">
      <c r="C4" s="2"/>
      <c r="D4" s="4"/>
      <c r="H4" s="47" t="s">
        <v>35</v>
      </c>
      <c r="I4" s="47" t="s">
        <v>36</v>
      </c>
      <c r="J4" s="47" t="s">
        <v>37</v>
      </c>
    </row>
    <row r="5" spans="1:11" ht="31.2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</row>
    <row r="6" spans="1:11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38</v>
      </c>
      <c r="F6" s="40">
        <v>200</v>
      </c>
      <c r="G6" s="40" t="s">
        <v>39</v>
      </c>
      <c r="H6" s="40" t="s">
        <v>40</v>
      </c>
      <c r="I6" s="40" t="s">
        <v>41</v>
      </c>
      <c r="J6" s="40" t="s">
        <v>42</v>
      </c>
      <c r="K6" s="41" t="s">
        <v>43</v>
      </c>
    </row>
    <row r="7" spans="1:11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</row>
    <row r="8" spans="1:11" ht="14.4" x14ac:dyDescent="0.3">
      <c r="A8" s="23"/>
      <c r="B8" s="15"/>
      <c r="C8" s="11"/>
      <c r="D8" s="7" t="s">
        <v>22</v>
      </c>
      <c r="E8" s="42" t="s">
        <v>44</v>
      </c>
      <c r="F8" s="43">
        <v>200</v>
      </c>
      <c r="G8" s="43" t="s">
        <v>45</v>
      </c>
      <c r="H8" s="43" t="s">
        <v>46</v>
      </c>
      <c r="I8" s="43" t="s">
        <v>47</v>
      </c>
      <c r="J8" s="43" t="s">
        <v>48</v>
      </c>
      <c r="K8" s="44" t="s">
        <v>49</v>
      </c>
    </row>
    <row r="9" spans="1:11" ht="14.4" x14ac:dyDescent="0.3">
      <c r="A9" s="23"/>
      <c r="B9" s="15"/>
      <c r="C9" s="11"/>
      <c r="D9" s="7" t="s">
        <v>23</v>
      </c>
      <c r="E9" s="42" t="s">
        <v>50</v>
      </c>
      <c r="F9" s="43" t="s">
        <v>210</v>
      </c>
      <c r="G9" s="43" t="s">
        <v>52</v>
      </c>
      <c r="H9" s="43" t="s">
        <v>53</v>
      </c>
      <c r="I9" s="43" t="s">
        <v>54</v>
      </c>
      <c r="J9" s="43" t="s">
        <v>55</v>
      </c>
      <c r="K9" s="44" t="s">
        <v>56</v>
      </c>
    </row>
    <row r="10" spans="1:11" ht="14.4" x14ac:dyDescent="0.3">
      <c r="A10" s="23"/>
      <c r="B10" s="15"/>
      <c r="C10" s="11"/>
      <c r="D10" s="7" t="s">
        <v>24</v>
      </c>
      <c r="E10" s="42" t="s">
        <v>70</v>
      </c>
      <c r="F10" s="43" t="s">
        <v>71</v>
      </c>
      <c r="G10" s="43" t="s">
        <v>72</v>
      </c>
      <c r="H10" s="43" t="s">
        <v>73</v>
      </c>
      <c r="I10" s="43" t="s">
        <v>74</v>
      </c>
      <c r="J10" s="43" t="s">
        <v>75</v>
      </c>
      <c r="K10" s="44" t="s">
        <v>76</v>
      </c>
    </row>
    <row r="11" spans="1:11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</row>
    <row r="12" spans="1:11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</row>
    <row r="13" spans="1:11" ht="14.4" x14ac:dyDescent="0.3">
      <c r="A13" s="24"/>
      <c r="B13" s="17"/>
      <c r="C13" s="8"/>
      <c r="D13" s="18" t="s">
        <v>33</v>
      </c>
      <c r="E13" s="9"/>
      <c r="F13" s="19">
        <f>SUM(F6:F12)</f>
        <v>400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</row>
    <row r="14" spans="1:11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</row>
    <row r="15" spans="1:11" ht="14.4" x14ac:dyDescent="0.3">
      <c r="A15" s="23"/>
      <c r="B15" s="15"/>
      <c r="C15" s="11"/>
      <c r="D15" s="7" t="s">
        <v>27</v>
      </c>
      <c r="E15" s="42" t="s">
        <v>57</v>
      </c>
      <c r="F15" s="43">
        <v>250</v>
      </c>
      <c r="G15" s="43" t="s">
        <v>58</v>
      </c>
      <c r="H15" s="43" t="s">
        <v>59</v>
      </c>
      <c r="I15" s="43" t="s">
        <v>60</v>
      </c>
      <c r="J15" s="43" t="s">
        <v>61</v>
      </c>
      <c r="K15" s="44" t="s">
        <v>62</v>
      </c>
    </row>
    <row r="16" spans="1:11" ht="14.4" x14ac:dyDescent="0.3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</row>
    <row r="17" spans="1:11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</row>
    <row r="18" spans="1:11" ht="14.4" x14ac:dyDescent="0.3">
      <c r="A18" s="23"/>
      <c r="B18" s="15"/>
      <c r="C18" s="11"/>
      <c r="D18" s="7" t="s">
        <v>30</v>
      </c>
      <c r="E18" s="42" t="s">
        <v>63</v>
      </c>
      <c r="F18" s="43">
        <v>200</v>
      </c>
      <c r="G18" s="43">
        <v>10.26</v>
      </c>
      <c r="H18" s="43">
        <v>55.55</v>
      </c>
      <c r="I18" s="43">
        <v>0</v>
      </c>
      <c r="J18" s="43">
        <v>0</v>
      </c>
      <c r="K18" s="44">
        <v>13.8</v>
      </c>
    </row>
    <row r="19" spans="1:11" ht="14.4" x14ac:dyDescent="0.3">
      <c r="A19" s="23"/>
      <c r="B19" s="15"/>
      <c r="C19" s="11"/>
      <c r="D19" s="7" t="s">
        <v>31</v>
      </c>
      <c r="E19" s="42" t="s">
        <v>64</v>
      </c>
      <c r="F19" s="43" t="s">
        <v>65</v>
      </c>
      <c r="G19" s="43" t="s">
        <v>66</v>
      </c>
      <c r="H19" s="43">
        <v>221</v>
      </c>
      <c r="I19" s="43">
        <v>7.7</v>
      </c>
      <c r="J19" s="43">
        <v>2.4</v>
      </c>
      <c r="K19" s="44">
        <v>53.4</v>
      </c>
    </row>
    <row r="20" spans="1:11" ht="14.4" x14ac:dyDescent="0.3">
      <c r="A20" s="23"/>
      <c r="B20" s="15"/>
      <c r="C20" s="11"/>
      <c r="D20" s="7" t="s">
        <v>32</v>
      </c>
      <c r="E20" s="42" t="s">
        <v>67</v>
      </c>
      <c r="F20" s="43" t="s">
        <v>68</v>
      </c>
      <c r="G20" s="43" t="s">
        <v>69</v>
      </c>
      <c r="H20" s="43">
        <v>214</v>
      </c>
      <c r="I20" s="43">
        <v>4.7</v>
      </c>
      <c r="J20" s="43">
        <v>0.7</v>
      </c>
      <c r="K20" s="44">
        <v>49.8</v>
      </c>
    </row>
    <row r="21" spans="1:11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</row>
    <row r="22" spans="1:11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</row>
    <row r="23" spans="1:11" ht="14.4" x14ac:dyDescent="0.3">
      <c r="A23" s="24"/>
      <c r="B23" s="17"/>
      <c r="C23" s="8"/>
      <c r="D23" s="18" t="s">
        <v>33</v>
      </c>
      <c r="E23" s="9"/>
      <c r="F23" s="19">
        <f>SUM(F14:F22)</f>
        <v>450</v>
      </c>
      <c r="G23" s="19">
        <f t="shared" ref="G23:J23" si="1">SUM(G14:G22)</f>
        <v>10.26</v>
      </c>
      <c r="H23" s="19">
        <f t="shared" si="1"/>
        <v>490.55</v>
      </c>
      <c r="I23" s="19">
        <f t="shared" si="1"/>
        <v>12.4</v>
      </c>
      <c r="J23" s="19">
        <f t="shared" si="1"/>
        <v>3.0999999999999996</v>
      </c>
      <c r="K23" s="25"/>
    </row>
    <row r="24" spans="1:11" ht="15" thickBot="1" x14ac:dyDescent="0.3">
      <c r="A24" s="29">
        <f>A6</f>
        <v>1</v>
      </c>
      <c r="B24" s="30">
        <f>B6</f>
        <v>1</v>
      </c>
      <c r="C24" s="48" t="s">
        <v>4</v>
      </c>
      <c r="D24" s="49"/>
      <c r="E24" s="31"/>
      <c r="F24" s="32">
        <f>F13+F23</f>
        <v>850</v>
      </c>
      <c r="G24" s="32">
        <f t="shared" ref="G24:J24" si="2">G13+G23</f>
        <v>10.26</v>
      </c>
      <c r="H24" s="32">
        <f t="shared" si="2"/>
        <v>490.55</v>
      </c>
      <c r="I24" s="32">
        <f t="shared" si="2"/>
        <v>12.4</v>
      </c>
      <c r="J24" s="32">
        <f t="shared" si="2"/>
        <v>3.0999999999999996</v>
      </c>
      <c r="K24" s="32"/>
    </row>
    <row r="25" spans="1:11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77</v>
      </c>
      <c r="F25" s="40">
        <v>200</v>
      </c>
      <c r="G25" s="40" t="s">
        <v>78</v>
      </c>
      <c r="H25" s="40" t="s">
        <v>79</v>
      </c>
      <c r="I25" s="40" t="s">
        <v>80</v>
      </c>
      <c r="J25" s="40" t="s">
        <v>76</v>
      </c>
      <c r="K25" s="41" t="s">
        <v>81</v>
      </c>
    </row>
    <row r="26" spans="1:11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</row>
    <row r="27" spans="1:11" ht="14.4" x14ac:dyDescent="0.3">
      <c r="A27" s="14"/>
      <c r="B27" s="15"/>
      <c r="C27" s="11"/>
      <c r="D27" s="7" t="s">
        <v>22</v>
      </c>
      <c r="E27" s="42" t="s">
        <v>82</v>
      </c>
      <c r="F27" s="43">
        <v>200</v>
      </c>
      <c r="G27" s="43" t="s">
        <v>83</v>
      </c>
      <c r="H27" s="43" t="s">
        <v>84</v>
      </c>
      <c r="I27" s="43" t="s">
        <v>85</v>
      </c>
      <c r="J27" s="43" t="s">
        <v>85</v>
      </c>
      <c r="K27" s="44" t="s">
        <v>86</v>
      </c>
    </row>
    <row r="28" spans="1:11" ht="14.4" x14ac:dyDescent="0.3">
      <c r="A28" s="14"/>
      <c r="B28" s="15"/>
      <c r="C28" s="11"/>
      <c r="D28" s="7" t="s">
        <v>23</v>
      </c>
      <c r="E28" s="42" t="s">
        <v>87</v>
      </c>
      <c r="F28" s="43" t="s">
        <v>210</v>
      </c>
      <c r="G28" s="43" t="s">
        <v>88</v>
      </c>
      <c r="H28" s="43" t="s">
        <v>89</v>
      </c>
      <c r="I28" s="43" t="s">
        <v>90</v>
      </c>
      <c r="J28" s="43" t="s">
        <v>91</v>
      </c>
      <c r="K28" s="44" t="s">
        <v>92</v>
      </c>
    </row>
    <row r="29" spans="1:11" ht="14.4" x14ac:dyDescent="0.3">
      <c r="A29" s="14"/>
      <c r="B29" s="15"/>
      <c r="C29" s="11"/>
      <c r="D29" s="7" t="s">
        <v>96</v>
      </c>
      <c r="E29" s="42" t="s">
        <v>93</v>
      </c>
      <c r="F29" s="43">
        <v>60</v>
      </c>
      <c r="G29" s="43">
        <v>3.03</v>
      </c>
      <c r="H29" s="43">
        <v>32.1</v>
      </c>
      <c r="I29" s="43">
        <v>1.2</v>
      </c>
      <c r="J29" s="43">
        <v>3.4</v>
      </c>
      <c r="K29" s="44">
        <v>9.1</v>
      </c>
    </row>
    <row r="30" spans="1:11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</row>
    <row r="31" spans="1:11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</row>
    <row r="32" spans="1:11" ht="14.4" x14ac:dyDescent="0.3">
      <c r="A32" s="16"/>
      <c r="B32" s="17"/>
      <c r="C32" s="8"/>
      <c r="D32" s="18" t="s">
        <v>33</v>
      </c>
      <c r="E32" s="9"/>
      <c r="F32" s="19">
        <f>SUM(F25:F31)</f>
        <v>460</v>
      </c>
      <c r="G32" s="19">
        <f t="shared" ref="G32" si="3">SUM(G25:G31)</f>
        <v>3.03</v>
      </c>
      <c r="H32" s="19">
        <f t="shared" ref="H32" si="4">SUM(H25:H31)</f>
        <v>32.1</v>
      </c>
      <c r="I32" s="19">
        <f t="shared" ref="I32" si="5">SUM(I25:I31)</f>
        <v>1.2</v>
      </c>
      <c r="J32" s="19">
        <f t="shared" ref="J32" si="6">SUM(J25:J31)</f>
        <v>3.4</v>
      </c>
      <c r="K32" s="25"/>
    </row>
    <row r="33" spans="1:11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</row>
    <row r="34" spans="1:11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</row>
    <row r="35" spans="1:11" ht="14.4" x14ac:dyDescent="0.3">
      <c r="A35" s="14"/>
      <c r="B35" s="15"/>
      <c r="C35" s="11"/>
      <c r="D35" s="7" t="s">
        <v>28</v>
      </c>
      <c r="E35" s="42" t="s">
        <v>97</v>
      </c>
      <c r="F35" s="43">
        <v>100</v>
      </c>
      <c r="G35" s="43" t="s">
        <v>98</v>
      </c>
      <c r="H35" s="43" t="s">
        <v>99</v>
      </c>
      <c r="I35" s="43" t="s">
        <v>100</v>
      </c>
      <c r="J35" s="43" t="s">
        <v>101</v>
      </c>
      <c r="K35" s="44" t="s">
        <v>102</v>
      </c>
    </row>
    <row r="36" spans="1:11" ht="14.4" x14ac:dyDescent="0.3">
      <c r="A36" s="14"/>
      <c r="B36" s="15"/>
      <c r="C36" s="11"/>
      <c r="D36" s="7" t="s">
        <v>29</v>
      </c>
      <c r="E36" s="42" t="s">
        <v>264</v>
      </c>
      <c r="F36" s="43">
        <v>200</v>
      </c>
      <c r="G36" s="43" t="s">
        <v>103</v>
      </c>
      <c r="H36" s="43" t="s">
        <v>104</v>
      </c>
      <c r="I36" s="43" t="s">
        <v>105</v>
      </c>
      <c r="J36" s="43" t="s">
        <v>106</v>
      </c>
      <c r="K36" s="44" t="s">
        <v>107</v>
      </c>
    </row>
    <row r="37" spans="1:11" ht="14.4" x14ac:dyDescent="0.3">
      <c r="A37" s="14"/>
      <c r="B37" s="15"/>
      <c r="C37" s="11"/>
      <c r="D37" s="7" t="s">
        <v>30</v>
      </c>
      <c r="E37" s="42" t="s">
        <v>63</v>
      </c>
      <c r="F37" s="43">
        <v>200</v>
      </c>
      <c r="G37" s="43" t="s">
        <v>108</v>
      </c>
      <c r="H37" s="43" t="s">
        <v>109</v>
      </c>
      <c r="I37" s="43" t="s">
        <v>85</v>
      </c>
      <c r="J37" s="43" t="s">
        <v>85</v>
      </c>
      <c r="K37" s="44" t="s">
        <v>86</v>
      </c>
    </row>
    <row r="38" spans="1:11" ht="14.4" x14ac:dyDescent="0.3">
      <c r="A38" s="14"/>
      <c r="B38" s="15"/>
      <c r="C38" s="11"/>
      <c r="D38" s="7" t="s">
        <v>31</v>
      </c>
      <c r="E38" s="42" t="s">
        <v>64</v>
      </c>
      <c r="F38" s="43" t="s">
        <v>71</v>
      </c>
      <c r="G38" s="43" t="s">
        <v>66</v>
      </c>
      <c r="H38" s="43">
        <v>221</v>
      </c>
      <c r="I38" s="43">
        <v>7.7</v>
      </c>
      <c r="J38" s="43">
        <v>2.4</v>
      </c>
      <c r="K38" s="44">
        <v>53.4</v>
      </c>
    </row>
    <row r="39" spans="1:11" ht="14.4" x14ac:dyDescent="0.3">
      <c r="A39" s="14"/>
      <c r="B39" s="15"/>
      <c r="C39" s="11"/>
      <c r="D39" s="7" t="s">
        <v>32</v>
      </c>
      <c r="E39" s="42" t="s">
        <v>67</v>
      </c>
      <c r="F39" s="43" t="s">
        <v>110</v>
      </c>
      <c r="G39" s="43" t="s">
        <v>69</v>
      </c>
      <c r="H39" s="43">
        <v>214</v>
      </c>
      <c r="I39" s="43">
        <v>4.7</v>
      </c>
      <c r="J39" s="43">
        <v>0.7</v>
      </c>
      <c r="K39" s="44">
        <v>49.8</v>
      </c>
    </row>
    <row r="40" spans="1:11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</row>
    <row r="41" spans="1:11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</row>
    <row r="42" spans="1:11" ht="14.4" x14ac:dyDescent="0.3">
      <c r="A42" s="16"/>
      <c r="B42" s="17"/>
      <c r="C42" s="8"/>
      <c r="D42" s="18" t="s">
        <v>33</v>
      </c>
      <c r="E42" s="9"/>
      <c r="F42" s="19">
        <f>SUM(F33:F41)</f>
        <v>500</v>
      </c>
      <c r="G42" s="19">
        <f t="shared" ref="G42" si="7">SUM(G33:G41)</f>
        <v>0</v>
      </c>
      <c r="H42" s="19">
        <f t="shared" ref="H42" si="8">SUM(H33:H41)</f>
        <v>435</v>
      </c>
      <c r="I42" s="19">
        <f t="shared" ref="I42" si="9">SUM(I33:I41)</f>
        <v>12.4</v>
      </c>
      <c r="J42" s="19">
        <f t="shared" ref="J42" si="10">SUM(J33:J41)</f>
        <v>3.0999999999999996</v>
      </c>
      <c r="K42" s="25"/>
    </row>
    <row r="43" spans="1:11" ht="15.75" customHeight="1" thickBot="1" x14ac:dyDescent="0.3">
      <c r="A43" s="33">
        <f>A25</f>
        <v>1</v>
      </c>
      <c r="B43" s="33">
        <f>B25</f>
        <v>2</v>
      </c>
      <c r="C43" s="48" t="s">
        <v>4</v>
      </c>
      <c r="D43" s="49"/>
      <c r="E43" s="31"/>
      <c r="F43" s="32">
        <f>F32+F42</f>
        <v>960</v>
      </c>
      <c r="G43" s="32">
        <f t="shared" ref="G43" si="11">G32+G42</f>
        <v>3.03</v>
      </c>
      <c r="H43" s="32">
        <f t="shared" ref="H43" si="12">H32+H42</f>
        <v>467.1</v>
      </c>
      <c r="I43" s="32">
        <f t="shared" ref="I43" si="13">I32+I42</f>
        <v>13.6</v>
      </c>
      <c r="J43" s="32">
        <f t="shared" ref="J43" si="14">J32+J42</f>
        <v>6.5</v>
      </c>
      <c r="K43" s="32"/>
    </row>
    <row r="44" spans="1:11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111</v>
      </c>
      <c r="F44" s="40">
        <v>200</v>
      </c>
      <c r="G44" s="40" t="s">
        <v>112</v>
      </c>
      <c r="H44" s="40" t="s">
        <v>113</v>
      </c>
      <c r="I44" s="40">
        <v>3.15</v>
      </c>
      <c r="J44" s="40">
        <v>7</v>
      </c>
      <c r="K44" s="41">
        <v>21.3</v>
      </c>
    </row>
    <row r="45" spans="1:11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</row>
    <row r="46" spans="1:11" ht="14.4" x14ac:dyDescent="0.3">
      <c r="A46" s="23"/>
      <c r="B46" s="15"/>
      <c r="C46" s="11"/>
      <c r="D46" s="7" t="s">
        <v>22</v>
      </c>
      <c r="E46" s="42" t="s">
        <v>114</v>
      </c>
      <c r="F46" s="43">
        <v>200</v>
      </c>
      <c r="G46" s="43" t="s">
        <v>74</v>
      </c>
      <c r="H46" s="43" t="s">
        <v>115</v>
      </c>
      <c r="I46" s="43">
        <v>0.2</v>
      </c>
      <c r="J46" s="43" t="s">
        <v>116</v>
      </c>
      <c r="K46" s="44">
        <v>35.799999999999997</v>
      </c>
    </row>
    <row r="47" spans="1:11" ht="14.4" x14ac:dyDescent="0.3">
      <c r="A47" s="23"/>
      <c r="B47" s="15"/>
      <c r="C47" s="11"/>
      <c r="D47" s="7" t="s">
        <v>23</v>
      </c>
      <c r="E47" s="42" t="s">
        <v>117</v>
      </c>
      <c r="F47" s="43" t="s">
        <v>210</v>
      </c>
      <c r="G47" s="43" t="s">
        <v>118</v>
      </c>
      <c r="H47" s="43">
        <v>160.1</v>
      </c>
      <c r="I47" s="43">
        <v>3.24</v>
      </c>
      <c r="J47" s="43">
        <v>7.9</v>
      </c>
      <c r="K47" s="44">
        <v>10.7</v>
      </c>
    </row>
    <row r="48" spans="1:11" ht="14.4" x14ac:dyDescent="0.3">
      <c r="A48" s="23"/>
      <c r="B48" s="15"/>
      <c r="C48" s="11"/>
      <c r="D48" s="7" t="s">
        <v>24</v>
      </c>
      <c r="E48" s="42" t="s">
        <v>123</v>
      </c>
      <c r="F48" s="43">
        <v>100</v>
      </c>
      <c r="G48" s="43" t="s">
        <v>124</v>
      </c>
      <c r="H48" s="43" t="s">
        <v>125</v>
      </c>
      <c r="I48" s="43" t="s">
        <v>126</v>
      </c>
      <c r="J48" s="43" t="s">
        <v>127</v>
      </c>
      <c r="K48" s="44" t="s">
        <v>128</v>
      </c>
    </row>
    <row r="49" spans="1:11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</row>
    <row r="50" spans="1:11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</row>
    <row r="51" spans="1:11" ht="14.4" x14ac:dyDescent="0.3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5">SUM(G44:G50)</f>
        <v>0</v>
      </c>
      <c r="H51" s="19">
        <f t="shared" ref="H51" si="16">SUM(H44:H50)</f>
        <v>160.1</v>
      </c>
      <c r="I51" s="19">
        <f t="shared" ref="I51" si="17">SUM(I44:I50)</f>
        <v>6.59</v>
      </c>
      <c r="J51" s="19">
        <f t="shared" ref="J51" si="18">SUM(J44:J50)</f>
        <v>14.9</v>
      </c>
      <c r="K51" s="25"/>
    </row>
    <row r="52" spans="1:11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</row>
    <row r="53" spans="1:11" ht="26.4" x14ac:dyDescent="0.3">
      <c r="A53" s="23"/>
      <c r="B53" s="15"/>
      <c r="C53" s="11"/>
      <c r="D53" s="7" t="s">
        <v>27</v>
      </c>
      <c r="E53" s="42" t="s">
        <v>119</v>
      </c>
      <c r="F53" s="43">
        <v>250</v>
      </c>
      <c r="G53" s="43" t="s">
        <v>120</v>
      </c>
      <c r="H53" s="43" t="s">
        <v>121</v>
      </c>
      <c r="I53" s="43">
        <v>6.25</v>
      </c>
      <c r="J53" s="43">
        <v>5.9</v>
      </c>
      <c r="K53" s="44">
        <v>16.739999999999998</v>
      </c>
    </row>
    <row r="54" spans="1:11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</row>
    <row r="55" spans="1:11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</row>
    <row r="56" spans="1:11" ht="14.4" x14ac:dyDescent="0.3">
      <c r="A56" s="23"/>
      <c r="B56" s="15"/>
      <c r="C56" s="11"/>
      <c r="D56" s="7" t="s">
        <v>30</v>
      </c>
      <c r="E56" s="42" t="s">
        <v>122</v>
      </c>
      <c r="F56" s="43">
        <v>200</v>
      </c>
      <c r="G56" s="43" t="s">
        <v>118</v>
      </c>
      <c r="H56" s="43">
        <v>55.55</v>
      </c>
      <c r="I56" s="43">
        <v>0</v>
      </c>
      <c r="J56" s="43">
        <v>0</v>
      </c>
      <c r="K56" s="44">
        <v>13.8</v>
      </c>
    </row>
    <row r="57" spans="1:11" ht="14.4" x14ac:dyDescent="0.3">
      <c r="A57" s="23"/>
      <c r="B57" s="15"/>
      <c r="C57" s="11"/>
      <c r="D57" s="7" t="s">
        <v>31</v>
      </c>
      <c r="E57" s="42" t="s">
        <v>64</v>
      </c>
      <c r="F57" s="43" t="s">
        <v>71</v>
      </c>
      <c r="G57" s="43" t="s">
        <v>66</v>
      </c>
      <c r="H57" s="43">
        <v>221</v>
      </c>
      <c r="I57" s="43">
        <v>7.7</v>
      </c>
      <c r="J57" s="43">
        <v>2.4</v>
      </c>
      <c r="K57" s="44">
        <v>53.4</v>
      </c>
    </row>
    <row r="58" spans="1:11" ht="14.4" x14ac:dyDescent="0.3">
      <c r="A58" s="23"/>
      <c r="B58" s="15"/>
      <c r="C58" s="11"/>
      <c r="D58" s="7" t="s">
        <v>32</v>
      </c>
      <c r="E58" s="42" t="s">
        <v>67</v>
      </c>
      <c r="F58" s="43" t="s">
        <v>68</v>
      </c>
      <c r="G58" s="43" t="s">
        <v>69</v>
      </c>
      <c r="H58" s="43">
        <v>214</v>
      </c>
      <c r="I58" s="43">
        <v>4.7</v>
      </c>
      <c r="J58" s="43">
        <v>0.7</v>
      </c>
      <c r="K58" s="44">
        <v>49.8</v>
      </c>
    </row>
    <row r="59" spans="1:11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</row>
    <row r="60" spans="1:11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</row>
    <row r="61" spans="1:11" ht="14.4" x14ac:dyDescent="0.3">
      <c r="A61" s="24"/>
      <c r="B61" s="17"/>
      <c r="C61" s="8"/>
      <c r="D61" s="18" t="s">
        <v>33</v>
      </c>
      <c r="E61" s="9"/>
      <c r="F61" s="19">
        <f>SUM(F52:F60)</f>
        <v>450</v>
      </c>
      <c r="G61" s="19">
        <f t="shared" ref="G61" si="19">SUM(G52:G60)</f>
        <v>0</v>
      </c>
      <c r="H61" s="19">
        <f t="shared" ref="H61" si="20">SUM(H52:H60)</f>
        <v>490.55</v>
      </c>
      <c r="I61" s="19">
        <f t="shared" ref="I61" si="21">SUM(I52:I60)</f>
        <v>18.649999999999999</v>
      </c>
      <c r="J61" s="19">
        <f t="shared" ref="J61" si="22">SUM(J52:J60)</f>
        <v>9</v>
      </c>
      <c r="K61" s="25"/>
    </row>
    <row r="62" spans="1:11" ht="15.75" customHeight="1" thickBot="1" x14ac:dyDescent="0.3">
      <c r="A62" s="29">
        <f>A44</f>
        <v>1</v>
      </c>
      <c r="B62" s="30">
        <f>B44</f>
        <v>3</v>
      </c>
      <c r="C62" s="48" t="s">
        <v>4</v>
      </c>
      <c r="D62" s="49"/>
      <c r="E62" s="31"/>
      <c r="F62" s="32">
        <f>F51+F61</f>
        <v>950</v>
      </c>
      <c r="G62" s="32">
        <f t="shared" ref="G62" si="23">G51+G61</f>
        <v>0</v>
      </c>
      <c r="H62" s="32">
        <f t="shared" ref="H62" si="24">H51+H61</f>
        <v>650.65</v>
      </c>
      <c r="I62" s="32">
        <f t="shared" ref="I62" si="25">I51+I61</f>
        <v>25.24</v>
      </c>
      <c r="J62" s="32">
        <f t="shared" ref="J62" si="26">J51+J61</f>
        <v>23.9</v>
      </c>
      <c r="K62" s="32"/>
    </row>
    <row r="63" spans="1:11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265</v>
      </c>
      <c r="F63" s="40">
        <v>200</v>
      </c>
      <c r="G63" s="40" t="s">
        <v>129</v>
      </c>
      <c r="H63" s="40" t="s">
        <v>130</v>
      </c>
      <c r="I63" s="40">
        <v>2.46</v>
      </c>
      <c r="J63" s="40">
        <v>8.23</v>
      </c>
      <c r="K63" s="41">
        <v>23.5</v>
      </c>
    </row>
    <row r="64" spans="1:11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</row>
    <row r="65" spans="1:11" ht="14.4" x14ac:dyDescent="0.3">
      <c r="A65" s="23"/>
      <c r="B65" s="15"/>
      <c r="C65" s="11"/>
      <c r="D65" s="7" t="s">
        <v>22</v>
      </c>
      <c r="E65" s="42" t="s">
        <v>131</v>
      </c>
      <c r="F65" s="43">
        <v>200</v>
      </c>
      <c r="G65" s="43" t="s">
        <v>132</v>
      </c>
      <c r="H65" s="43" t="s">
        <v>133</v>
      </c>
      <c r="I65" s="43">
        <v>0</v>
      </c>
      <c r="J65" s="43">
        <v>0</v>
      </c>
      <c r="K65" s="44">
        <v>11.17</v>
      </c>
    </row>
    <row r="66" spans="1:11" ht="14.4" x14ac:dyDescent="0.3">
      <c r="A66" s="23"/>
      <c r="B66" s="15"/>
      <c r="C66" s="11"/>
      <c r="D66" s="7" t="s">
        <v>23</v>
      </c>
      <c r="E66" s="42" t="s">
        <v>134</v>
      </c>
      <c r="F66" s="43" t="s">
        <v>51</v>
      </c>
      <c r="G66" s="43" t="s">
        <v>135</v>
      </c>
      <c r="H66" s="43" t="s">
        <v>136</v>
      </c>
      <c r="I66" s="43">
        <v>3.38</v>
      </c>
      <c r="J66" s="43">
        <v>4.4800000000000004</v>
      </c>
      <c r="K66" s="44">
        <v>7.49</v>
      </c>
    </row>
    <row r="67" spans="1:11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</row>
    <row r="68" spans="1:11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</row>
    <row r="69" spans="1:11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</row>
    <row r="70" spans="1:11" ht="14.4" x14ac:dyDescent="0.3">
      <c r="A70" s="24"/>
      <c r="B70" s="17"/>
      <c r="C70" s="8"/>
      <c r="D70" s="18" t="s">
        <v>33</v>
      </c>
      <c r="E70" s="9"/>
      <c r="F70" s="19">
        <f>SUM(F63:F69)</f>
        <v>400</v>
      </c>
      <c r="G70" s="19">
        <f t="shared" ref="G70" si="27">SUM(G63:G69)</f>
        <v>0</v>
      </c>
      <c r="H70" s="19">
        <f t="shared" ref="H70" si="28">SUM(H63:H69)</f>
        <v>0</v>
      </c>
      <c r="I70" s="19">
        <f t="shared" ref="I70" si="29">SUM(I63:I69)</f>
        <v>5.84</v>
      </c>
      <c r="J70" s="19">
        <f t="shared" ref="J70" si="30">SUM(J63:J69)</f>
        <v>12.71</v>
      </c>
      <c r="K70" s="25"/>
    </row>
    <row r="71" spans="1:11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137</v>
      </c>
      <c r="F71" s="43" t="s">
        <v>110</v>
      </c>
      <c r="G71" s="43" t="s">
        <v>138</v>
      </c>
      <c r="H71" s="43" t="s">
        <v>139</v>
      </c>
      <c r="I71" s="43" t="s">
        <v>95</v>
      </c>
      <c r="J71" s="43" t="s">
        <v>69</v>
      </c>
      <c r="K71" s="44" t="s">
        <v>140</v>
      </c>
    </row>
    <row r="72" spans="1:11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</row>
    <row r="73" spans="1:11" ht="14.4" x14ac:dyDescent="0.3">
      <c r="A73" s="23"/>
      <c r="B73" s="15"/>
      <c r="C73" s="11"/>
      <c r="D73" s="7" t="s">
        <v>28</v>
      </c>
      <c r="E73" s="42" t="s">
        <v>141</v>
      </c>
      <c r="F73" s="43" t="s">
        <v>71</v>
      </c>
      <c r="G73" s="43" t="s">
        <v>142</v>
      </c>
      <c r="H73" s="43" t="s">
        <v>143</v>
      </c>
      <c r="I73" s="43">
        <v>13</v>
      </c>
      <c r="J73" s="43">
        <v>9.17</v>
      </c>
      <c r="K73" s="44">
        <v>1.35</v>
      </c>
    </row>
    <row r="74" spans="1:11" ht="14.4" x14ac:dyDescent="0.3">
      <c r="A74" s="23"/>
      <c r="B74" s="15"/>
      <c r="C74" s="11"/>
      <c r="D74" s="7" t="s">
        <v>29</v>
      </c>
      <c r="E74" s="42" t="s">
        <v>144</v>
      </c>
      <c r="F74" s="43">
        <v>180</v>
      </c>
      <c r="G74" s="43" t="s">
        <v>145</v>
      </c>
      <c r="H74" s="43" t="s">
        <v>146</v>
      </c>
      <c r="I74" s="43">
        <v>3.35</v>
      </c>
      <c r="J74" s="43">
        <v>6.8</v>
      </c>
      <c r="K74" s="44">
        <v>19.95</v>
      </c>
    </row>
    <row r="75" spans="1:11" ht="14.4" x14ac:dyDescent="0.3">
      <c r="A75" s="23"/>
      <c r="B75" s="15"/>
      <c r="C75" s="11"/>
      <c r="D75" s="7" t="s">
        <v>30</v>
      </c>
      <c r="E75" s="42" t="s">
        <v>63</v>
      </c>
      <c r="F75" s="43">
        <v>200</v>
      </c>
      <c r="G75" s="43" t="s">
        <v>147</v>
      </c>
      <c r="H75" s="43" t="s">
        <v>148</v>
      </c>
      <c r="I75" s="43" t="s">
        <v>149</v>
      </c>
      <c r="J75" s="43">
        <v>0</v>
      </c>
      <c r="K75" s="44">
        <v>13.8</v>
      </c>
    </row>
    <row r="76" spans="1:11" ht="14.4" x14ac:dyDescent="0.3">
      <c r="A76" s="23"/>
      <c r="B76" s="15"/>
      <c r="C76" s="11"/>
      <c r="D76" s="7" t="s">
        <v>31</v>
      </c>
      <c r="E76" s="42" t="s">
        <v>64</v>
      </c>
      <c r="F76" s="43" t="s">
        <v>71</v>
      </c>
      <c r="G76" s="43" t="s">
        <v>66</v>
      </c>
      <c r="H76" s="43">
        <v>221</v>
      </c>
      <c r="I76" s="43">
        <v>7.7</v>
      </c>
      <c r="J76" s="43">
        <v>2.4</v>
      </c>
      <c r="K76" s="44">
        <v>53.4</v>
      </c>
    </row>
    <row r="77" spans="1:11" ht="14.4" x14ac:dyDescent="0.3">
      <c r="A77" s="23"/>
      <c r="B77" s="15"/>
      <c r="C77" s="11"/>
      <c r="D77" s="7" t="s">
        <v>32</v>
      </c>
      <c r="E77" s="42" t="s">
        <v>67</v>
      </c>
      <c r="F77" s="43" t="s">
        <v>150</v>
      </c>
      <c r="G77" s="43" t="s">
        <v>69</v>
      </c>
      <c r="H77" s="43">
        <v>214</v>
      </c>
      <c r="I77" s="43">
        <v>4.7</v>
      </c>
      <c r="J77" s="43">
        <v>0.7</v>
      </c>
      <c r="K77" s="44">
        <v>49.8</v>
      </c>
    </row>
    <row r="78" spans="1:11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</row>
    <row r="79" spans="1:11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</row>
    <row r="80" spans="1:11" ht="14.4" x14ac:dyDescent="0.3">
      <c r="A80" s="24"/>
      <c r="B80" s="17"/>
      <c r="C80" s="8"/>
      <c r="D80" s="18" t="s">
        <v>33</v>
      </c>
      <c r="E80" s="9"/>
      <c r="F80" s="19">
        <f>SUM(F71:F79)</f>
        <v>380</v>
      </c>
      <c r="G80" s="19">
        <f t="shared" ref="G80" si="31">SUM(G71:G79)</f>
        <v>0</v>
      </c>
      <c r="H80" s="19">
        <f t="shared" ref="H80" si="32">SUM(H71:H79)</f>
        <v>435</v>
      </c>
      <c r="I80" s="19">
        <f t="shared" ref="I80" si="33">SUM(I71:I79)</f>
        <v>28.75</v>
      </c>
      <c r="J80" s="19">
        <f t="shared" ref="J80" si="34">SUM(J71:J79)</f>
        <v>19.069999999999997</v>
      </c>
      <c r="K80" s="25"/>
    </row>
    <row r="81" spans="1:11" ht="15.75" customHeight="1" thickBot="1" x14ac:dyDescent="0.3">
      <c r="A81" s="29">
        <f>A63</f>
        <v>1</v>
      </c>
      <c r="B81" s="30">
        <f>B63</f>
        <v>4</v>
      </c>
      <c r="C81" s="48" t="s">
        <v>4</v>
      </c>
      <c r="D81" s="49"/>
      <c r="E81" s="31"/>
      <c r="F81" s="32">
        <f>F70+F80</f>
        <v>780</v>
      </c>
      <c r="G81" s="32">
        <f t="shared" ref="G81" si="35">G70+G80</f>
        <v>0</v>
      </c>
      <c r="H81" s="32">
        <f t="shared" ref="H81" si="36">H70+H80</f>
        <v>435</v>
      </c>
      <c r="I81" s="32">
        <f t="shared" ref="I81" si="37">I70+I80</f>
        <v>34.590000000000003</v>
      </c>
      <c r="J81" s="32">
        <f t="shared" ref="J81" si="38">J70+J80</f>
        <v>31.779999999999998</v>
      </c>
      <c r="K81" s="32"/>
    </row>
    <row r="82" spans="1:11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77</v>
      </c>
      <c r="F82" s="40">
        <v>250</v>
      </c>
      <c r="G82" s="40" t="s">
        <v>151</v>
      </c>
      <c r="H82" s="40" t="s">
        <v>152</v>
      </c>
      <c r="I82" s="40">
        <v>5.6</v>
      </c>
      <c r="J82" s="40">
        <v>6.07</v>
      </c>
      <c r="K82" s="41">
        <v>20.61</v>
      </c>
    </row>
    <row r="83" spans="1:11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</row>
    <row r="84" spans="1:11" ht="14.4" x14ac:dyDescent="0.3">
      <c r="A84" s="23"/>
      <c r="B84" s="15"/>
      <c r="C84" s="11"/>
      <c r="D84" s="7" t="s">
        <v>22</v>
      </c>
      <c r="E84" s="42" t="s">
        <v>153</v>
      </c>
      <c r="F84" s="43">
        <v>200</v>
      </c>
      <c r="G84" s="43" t="s">
        <v>154</v>
      </c>
      <c r="H84" s="43" t="s">
        <v>155</v>
      </c>
      <c r="I84" s="43" t="s">
        <v>156</v>
      </c>
      <c r="J84" s="43" t="s">
        <v>157</v>
      </c>
      <c r="K84" s="44" t="s">
        <v>158</v>
      </c>
    </row>
    <row r="85" spans="1:11" ht="14.4" x14ac:dyDescent="0.3">
      <c r="A85" s="23"/>
      <c r="B85" s="15"/>
      <c r="C85" s="11"/>
      <c r="D85" s="7" t="s">
        <v>23</v>
      </c>
      <c r="E85" s="42" t="s">
        <v>117</v>
      </c>
      <c r="F85" s="43" t="s">
        <v>51</v>
      </c>
      <c r="G85" s="43" t="s">
        <v>118</v>
      </c>
      <c r="H85" s="43" t="s">
        <v>159</v>
      </c>
      <c r="I85" s="43" t="s">
        <v>160</v>
      </c>
      <c r="J85" s="43" t="s">
        <v>161</v>
      </c>
      <c r="K85" s="44" t="s">
        <v>162</v>
      </c>
    </row>
    <row r="86" spans="1:11" ht="14.4" x14ac:dyDescent="0.3">
      <c r="A86" s="23"/>
      <c r="B86" s="15"/>
      <c r="C86" s="11"/>
      <c r="D86" s="7" t="s">
        <v>24</v>
      </c>
      <c r="E86" s="42" t="s">
        <v>168</v>
      </c>
      <c r="F86" s="43">
        <v>100</v>
      </c>
      <c r="G86" s="43" t="s">
        <v>169</v>
      </c>
      <c r="H86" s="43" t="s">
        <v>170</v>
      </c>
      <c r="I86" s="43" t="s">
        <v>171</v>
      </c>
      <c r="J86" s="43" t="s">
        <v>172</v>
      </c>
      <c r="K86" s="44" t="s">
        <v>173</v>
      </c>
    </row>
    <row r="87" spans="1:11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</row>
    <row r="88" spans="1:11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</row>
    <row r="89" spans="1:11" ht="14.4" x14ac:dyDescent="0.3">
      <c r="A89" s="24"/>
      <c r="B89" s="17"/>
      <c r="C89" s="8"/>
      <c r="D89" s="18" t="s">
        <v>33</v>
      </c>
      <c r="E89" s="9"/>
      <c r="F89" s="19">
        <f>SUM(F82:F88)</f>
        <v>550</v>
      </c>
      <c r="G89" s="19">
        <f t="shared" ref="G89" si="39">SUM(G82:G88)</f>
        <v>0</v>
      </c>
      <c r="H89" s="19">
        <f t="shared" ref="H89" si="40">SUM(H82:H88)</f>
        <v>0</v>
      </c>
      <c r="I89" s="19">
        <f t="shared" ref="I89" si="41">SUM(I82:I88)</f>
        <v>5.6</v>
      </c>
      <c r="J89" s="19">
        <f t="shared" ref="J89" si="42">SUM(J82:J88)</f>
        <v>6.07</v>
      </c>
      <c r="K89" s="25"/>
    </row>
    <row r="90" spans="1:11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</row>
    <row r="91" spans="1:11" ht="14.4" x14ac:dyDescent="0.3">
      <c r="A91" s="23"/>
      <c r="B91" s="15"/>
      <c r="C91" s="11"/>
      <c r="D91" s="7" t="s">
        <v>27</v>
      </c>
      <c r="E91" s="42" t="s">
        <v>163</v>
      </c>
      <c r="F91" s="43">
        <v>250</v>
      </c>
      <c r="G91" s="43" t="s">
        <v>164</v>
      </c>
      <c r="H91" s="43" t="s">
        <v>165</v>
      </c>
      <c r="I91" s="43">
        <v>2</v>
      </c>
      <c r="J91" s="43">
        <v>4.3</v>
      </c>
      <c r="K91" s="44">
        <v>15</v>
      </c>
    </row>
    <row r="92" spans="1:11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</row>
    <row r="93" spans="1:11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</row>
    <row r="94" spans="1:11" ht="14.4" x14ac:dyDescent="0.3">
      <c r="A94" s="23"/>
      <c r="B94" s="15"/>
      <c r="C94" s="11"/>
      <c r="D94" s="7" t="s">
        <v>30</v>
      </c>
      <c r="E94" s="42" t="s">
        <v>63</v>
      </c>
      <c r="F94" s="43">
        <v>200</v>
      </c>
      <c r="G94" s="43" t="s">
        <v>166</v>
      </c>
      <c r="H94" s="43" t="s">
        <v>167</v>
      </c>
      <c r="I94" s="43">
        <v>0</v>
      </c>
      <c r="J94" s="43">
        <v>0</v>
      </c>
      <c r="K94" s="44">
        <v>13.8</v>
      </c>
    </row>
    <row r="95" spans="1:11" ht="14.4" x14ac:dyDescent="0.3">
      <c r="A95" s="23"/>
      <c r="B95" s="15"/>
      <c r="C95" s="11"/>
      <c r="D95" s="7" t="s">
        <v>31</v>
      </c>
      <c r="E95" s="42" t="s">
        <v>64</v>
      </c>
      <c r="F95" s="43" t="s">
        <v>71</v>
      </c>
      <c r="G95" s="43" t="s">
        <v>66</v>
      </c>
      <c r="H95" s="43">
        <v>221</v>
      </c>
      <c r="I95" s="43">
        <v>7.7</v>
      </c>
      <c r="J95" s="43">
        <v>2.4</v>
      </c>
      <c r="K95" s="44">
        <v>53.4</v>
      </c>
    </row>
    <row r="96" spans="1:11" ht="14.4" x14ac:dyDescent="0.3">
      <c r="A96" s="23"/>
      <c r="B96" s="15"/>
      <c r="C96" s="11"/>
      <c r="D96" s="7" t="s">
        <v>32</v>
      </c>
      <c r="E96" s="42" t="s">
        <v>67</v>
      </c>
      <c r="F96" s="43" t="s">
        <v>150</v>
      </c>
      <c r="G96" s="43" t="s">
        <v>69</v>
      </c>
      <c r="H96" s="43">
        <v>214</v>
      </c>
      <c r="I96" s="43">
        <v>4.7</v>
      </c>
      <c r="J96" s="43">
        <v>0.7</v>
      </c>
      <c r="K96" s="44">
        <v>49.8</v>
      </c>
    </row>
    <row r="97" spans="1:11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</row>
    <row r="98" spans="1:11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</row>
    <row r="99" spans="1:11" ht="14.4" x14ac:dyDescent="0.3">
      <c r="A99" s="24"/>
      <c r="B99" s="17"/>
      <c r="C99" s="8"/>
      <c r="D99" s="18" t="s">
        <v>33</v>
      </c>
      <c r="E99" s="9"/>
      <c r="F99" s="19">
        <f>SUM(F90:F98)</f>
        <v>450</v>
      </c>
      <c r="G99" s="19">
        <f t="shared" ref="G99" si="43">SUM(G90:G98)</f>
        <v>0</v>
      </c>
      <c r="H99" s="19">
        <f t="shared" ref="H99" si="44">SUM(H90:H98)</f>
        <v>435</v>
      </c>
      <c r="I99" s="19">
        <f t="shared" ref="I99" si="45">SUM(I90:I98)</f>
        <v>14.399999999999999</v>
      </c>
      <c r="J99" s="19">
        <f t="shared" ref="J99" si="46">SUM(J90:J98)</f>
        <v>7.3999999999999995</v>
      </c>
      <c r="K99" s="25"/>
    </row>
    <row r="100" spans="1:11" ht="15.75" customHeight="1" thickBot="1" x14ac:dyDescent="0.3">
      <c r="A100" s="29">
        <f>A82</f>
        <v>1</v>
      </c>
      <c r="B100" s="30">
        <f>B82</f>
        <v>5</v>
      </c>
      <c r="C100" s="48" t="s">
        <v>4</v>
      </c>
      <c r="D100" s="49"/>
      <c r="E100" s="31"/>
      <c r="F100" s="32">
        <f>F89+F99</f>
        <v>1000</v>
      </c>
      <c r="G100" s="32">
        <f t="shared" ref="G100" si="47">G89+G99</f>
        <v>0</v>
      </c>
      <c r="H100" s="32">
        <f t="shared" ref="H100" si="48">H89+H99</f>
        <v>435</v>
      </c>
      <c r="I100" s="32">
        <f t="shared" ref="I100" si="49">I89+I99</f>
        <v>20</v>
      </c>
      <c r="J100" s="32">
        <f t="shared" ref="J100" si="50">J89+J99</f>
        <v>13.469999999999999</v>
      </c>
      <c r="K100" s="32"/>
    </row>
    <row r="101" spans="1:11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266</v>
      </c>
      <c r="F101" s="40">
        <v>250</v>
      </c>
      <c r="G101" s="40" t="s">
        <v>54</v>
      </c>
      <c r="H101" s="40">
        <v>320.33</v>
      </c>
      <c r="I101" s="40">
        <v>3.15</v>
      </c>
      <c r="J101" s="40">
        <v>6.17</v>
      </c>
      <c r="K101" s="41">
        <v>31.25</v>
      </c>
    </row>
    <row r="102" spans="1:11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</row>
    <row r="103" spans="1:11" ht="14.4" x14ac:dyDescent="0.3">
      <c r="A103" s="23"/>
      <c r="B103" s="15"/>
      <c r="C103" s="11"/>
      <c r="D103" s="7" t="s">
        <v>22</v>
      </c>
      <c r="E103" s="42" t="s">
        <v>174</v>
      </c>
      <c r="F103" s="43">
        <v>200</v>
      </c>
      <c r="G103" s="43" t="s">
        <v>175</v>
      </c>
      <c r="H103" s="43">
        <v>103.8</v>
      </c>
      <c r="I103" s="43">
        <v>1.6800000000000002</v>
      </c>
      <c r="J103" s="43">
        <v>1.92</v>
      </c>
      <c r="K103" s="44">
        <v>12.79</v>
      </c>
    </row>
    <row r="104" spans="1:11" ht="14.4" x14ac:dyDescent="0.3">
      <c r="A104" s="23"/>
      <c r="B104" s="15"/>
      <c r="C104" s="11"/>
      <c r="D104" s="7" t="s">
        <v>23</v>
      </c>
      <c r="E104" s="42" t="s">
        <v>176</v>
      </c>
      <c r="F104" s="43" t="s">
        <v>210</v>
      </c>
      <c r="G104" s="43" t="s">
        <v>177</v>
      </c>
      <c r="H104" s="43">
        <v>233.05</v>
      </c>
      <c r="I104" s="43">
        <v>1.32</v>
      </c>
      <c r="J104" s="43">
        <v>10.99</v>
      </c>
      <c r="K104" s="44">
        <v>7.57</v>
      </c>
    </row>
    <row r="105" spans="1:11" ht="14.4" x14ac:dyDescent="0.3">
      <c r="A105" s="23"/>
      <c r="B105" s="15"/>
      <c r="C105" s="11"/>
      <c r="D105" s="7" t="s">
        <v>96</v>
      </c>
      <c r="E105" s="42" t="s">
        <v>178</v>
      </c>
      <c r="F105" s="43" t="s">
        <v>94</v>
      </c>
      <c r="G105" s="43" t="s">
        <v>179</v>
      </c>
      <c r="H105" s="43" t="s">
        <v>180</v>
      </c>
      <c r="I105" s="43" t="s">
        <v>181</v>
      </c>
      <c r="J105" s="43" t="s">
        <v>182</v>
      </c>
      <c r="K105" s="44" t="s">
        <v>183</v>
      </c>
    </row>
    <row r="106" spans="1:11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</row>
    <row r="107" spans="1:11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</row>
    <row r="108" spans="1:11" ht="14.4" x14ac:dyDescent="0.3">
      <c r="A108" s="24"/>
      <c r="B108" s="17"/>
      <c r="C108" s="8"/>
      <c r="D108" s="18" t="s">
        <v>33</v>
      </c>
      <c r="E108" s="9"/>
      <c r="F108" s="19">
        <f>SUM(F101:F107)</f>
        <v>450</v>
      </c>
      <c r="G108" s="19">
        <f t="shared" ref="G108:J108" si="51">SUM(G101:G107)</f>
        <v>0</v>
      </c>
      <c r="H108" s="19">
        <f t="shared" si="51"/>
        <v>657.18000000000006</v>
      </c>
      <c r="I108" s="19">
        <f t="shared" si="51"/>
        <v>6.15</v>
      </c>
      <c r="J108" s="19">
        <f t="shared" si="51"/>
        <v>19.079999999999998</v>
      </c>
      <c r="K108" s="25"/>
    </row>
    <row r="109" spans="1:11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184</v>
      </c>
      <c r="F109" s="43">
        <v>100</v>
      </c>
      <c r="G109" s="43" t="s">
        <v>185</v>
      </c>
      <c r="H109" s="43" t="s">
        <v>186</v>
      </c>
      <c r="I109" s="43" t="s">
        <v>128</v>
      </c>
      <c r="J109" s="43" t="s">
        <v>187</v>
      </c>
      <c r="K109" s="44" t="s">
        <v>188</v>
      </c>
    </row>
    <row r="110" spans="1:11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</row>
    <row r="111" spans="1:11" ht="14.4" x14ac:dyDescent="0.3">
      <c r="A111" s="23"/>
      <c r="B111" s="15"/>
      <c r="C111" s="11"/>
      <c r="D111" s="7" t="s">
        <v>28</v>
      </c>
      <c r="E111" s="42" t="s">
        <v>189</v>
      </c>
      <c r="F111" s="43">
        <v>90</v>
      </c>
      <c r="G111" s="43" t="s">
        <v>190</v>
      </c>
      <c r="H111" s="43">
        <v>115.26</v>
      </c>
      <c r="I111" s="43">
        <v>8.93</v>
      </c>
      <c r="J111" s="43">
        <v>7.74</v>
      </c>
      <c r="K111" s="44">
        <v>2.5299999999999998</v>
      </c>
    </row>
    <row r="112" spans="1:11" ht="14.4" x14ac:dyDescent="0.3">
      <c r="A112" s="23"/>
      <c r="B112" s="15"/>
      <c r="C112" s="11"/>
      <c r="D112" s="7" t="s">
        <v>29</v>
      </c>
      <c r="E112" s="42" t="s">
        <v>191</v>
      </c>
      <c r="F112" s="43">
        <v>180</v>
      </c>
      <c r="G112" s="43" t="s">
        <v>192</v>
      </c>
      <c r="H112" s="43">
        <v>147.06</v>
      </c>
      <c r="I112" s="43">
        <v>4.71</v>
      </c>
      <c r="J112" s="43">
        <v>3.86</v>
      </c>
      <c r="K112" s="44">
        <v>25.19</v>
      </c>
    </row>
    <row r="113" spans="1:11" ht="14.4" x14ac:dyDescent="0.3">
      <c r="A113" s="23"/>
      <c r="B113" s="15"/>
      <c r="C113" s="11"/>
      <c r="D113" s="7" t="s">
        <v>30</v>
      </c>
      <c r="E113" s="42" t="s">
        <v>193</v>
      </c>
      <c r="F113" s="43">
        <v>200</v>
      </c>
      <c r="G113" s="43" t="s">
        <v>194</v>
      </c>
      <c r="H113" s="43">
        <v>33.78</v>
      </c>
      <c r="I113" s="43">
        <v>0.04</v>
      </c>
      <c r="J113" s="43">
        <v>0</v>
      </c>
      <c r="K113" s="44">
        <v>8.7200000000000006</v>
      </c>
    </row>
    <row r="114" spans="1:11" ht="14.4" x14ac:dyDescent="0.3">
      <c r="A114" s="23"/>
      <c r="B114" s="15"/>
      <c r="C114" s="11"/>
      <c r="D114" s="7" t="s">
        <v>31</v>
      </c>
      <c r="E114" s="42" t="s">
        <v>64</v>
      </c>
      <c r="F114" s="43" t="s">
        <v>71</v>
      </c>
      <c r="G114" s="43" t="s">
        <v>66</v>
      </c>
      <c r="H114" s="43">
        <v>221</v>
      </c>
      <c r="I114" s="43">
        <v>7.7</v>
      </c>
      <c r="J114" s="43">
        <v>2.4</v>
      </c>
      <c r="K114" s="44">
        <v>53.4</v>
      </c>
    </row>
    <row r="115" spans="1:11" ht="14.4" x14ac:dyDescent="0.3">
      <c r="A115" s="23"/>
      <c r="B115" s="15"/>
      <c r="C115" s="11"/>
      <c r="D115" s="7" t="s">
        <v>32</v>
      </c>
      <c r="E115" s="42" t="s">
        <v>67</v>
      </c>
      <c r="F115" s="43" t="s">
        <v>71</v>
      </c>
      <c r="G115" s="43" t="s">
        <v>69</v>
      </c>
      <c r="H115" s="43">
        <v>214</v>
      </c>
      <c r="I115" s="43">
        <v>4.7</v>
      </c>
      <c r="J115" s="43">
        <v>0.7</v>
      </c>
      <c r="K115" s="44">
        <v>49.8</v>
      </c>
    </row>
    <row r="116" spans="1:11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</row>
    <row r="117" spans="1:11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</row>
    <row r="118" spans="1:11" ht="14.4" x14ac:dyDescent="0.3">
      <c r="A118" s="24"/>
      <c r="B118" s="17"/>
      <c r="C118" s="8"/>
      <c r="D118" s="18" t="s">
        <v>33</v>
      </c>
      <c r="E118" s="9"/>
      <c r="F118" s="19">
        <f>SUM(F109:F117)</f>
        <v>570</v>
      </c>
      <c r="G118" s="19">
        <f t="shared" ref="G118:J118" si="52">SUM(G109:G117)</f>
        <v>0</v>
      </c>
      <c r="H118" s="19">
        <f t="shared" si="52"/>
        <v>731.1</v>
      </c>
      <c r="I118" s="19">
        <f t="shared" si="52"/>
        <v>26.08</v>
      </c>
      <c r="J118" s="19">
        <f t="shared" si="52"/>
        <v>14.7</v>
      </c>
      <c r="K118" s="25"/>
    </row>
    <row r="119" spans="1:11" ht="15" thickBot="1" x14ac:dyDescent="0.3">
      <c r="A119" s="29">
        <f>A101</f>
        <v>2</v>
      </c>
      <c r="B119" s="30">
        <f>B101</f>
        <v>1</v>
      </c>
      <c r="C119" s="48" t="s">
        <v>4</v>
      </c>
      <c r="D119" s="49"/>
      <c r="E119" s="31"/>
      <c r="F119" s="32">
        <f>F108+F118</f>
        <v>1020</v>
      </c>
      <c r="G119" s="32">
        <f t="shared" ref="G119" si="53">G108+G118</f>
        <v>0</v>
      </c>
      <c r="H119" s="32">
        <f t="shared" ref="H119" si="54">H108+H118</f>
        <v>1388.2800000000002</v>
      </c>
      <c r="I119" s="32">
        <f t="shared" ref="I119" si="55">I108+I118</f>
        <v>32.229999999999997</v>
      </c>
      <c r="J119" s="32">
        <f t="shared" ref="J119" si="56">J108+J118</f>
        <v>33.78</v>
      </c>
      <c r="K119" s="32"/>
    </row>
    <row r="120" spans="1:11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195</v>
      </c>
      <c r="F120" s="40">
        <v>200</v>
      </c>
      <c r="G120" s="40" t="s">
        <v>196</v>
      </c>
      <c r="H120" s="40">
        <v>260.54000000000002</v>
      </c>
      <c r="I120" s="40">
        <v>5.15</v>
      </c>
      <c r="J120" s="40">
        <v>6.03</v>
      </c>
      <c r="K120" s="41">
        <v>19.440000000000001</v>
      </c>
    </row>
    <row r="121" spans="1:11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</row>
    <row r="122" spans="1:11" ht="14.4" x14ac:dyDescent="0.3">
      <c r="A122" s="14"/>
      <c r="B122" s="15"/>
      <c r="C122" s="11"/>
      <c r="D122" s="7" t="s">
        <v>22</v>
      </c>
      <c r="E122" s="42" t="s">
        <v>197</v>
      </c>
      <c r="F122" s="43">
        <v>200</v>
      </c>
      <c r="G122" s="43" t="s">
        <v>194</v>
      </c>
      <c r="H122" s="43">
        <v>163.24</v>
      </c>
      <c r="I122" s="43">
        <v>2.2000000000000002</v>
      </c>
      <c r="J122" s="43">
        <v>2.4700000000000002</v>
      </c>
      <c r="K122" s="44">
        <v>15.89</v>
      </c>
    </row>
    <row r="123" spans="1:11" ht="14.4" x14ac:dyDescent="0.3">
      <c r="A123" s="14"/>
      <c r="B123" s="15"/>
      <c r="C123" s="11"/>
      <c r="D123" s="7" t="s">
        <v>23</v>
      </c>
      <c r="E123" s="42" t="s">
        <v>198</v>
      </c>
      <c r="F123" s="43" t="s">
        <v>51</v>
      </c>
      <c r="G123" s="43" t="s">
        <v>145</v>
      </c>
      <c r="H123" s="43">
        <v>189.1</v>
      </c>
      <c r="I123" s="43">
        <v>3.38</v>
      </c>
      <c r="J123" s="43">
        <v>4.4800000000000004</v>
      </c>
      <c r="K123" s="44">
        <v>7.49</v>
      </c>
    </row>
    <row r="124" spans="1:11" ht="14.4" x14ac:dyDescent="0.3">
      <c r="A124" s="14"/>
      <c r="B124" s="15"/>
      <c r="C124" s="11"/>
      <c r="D124" s="7" t="s">
        <v>24</v>
      </c>
      <c r="E124" s="42" t="s">
        <v>70</v>
      </c>
      <c r="F124" s="43">
        <v>100</v>
      </c>
      <c r="G124" s="43" t="s">
        <v>202</v>
      </c>
      <c r="H124" s="43" t="s">
        <v>170</v>
      </c>
      <c r="I124" s="43" t="s">
        <v>171</v>
      </c>
      <c r="J124" s="43" t="s">
        <v>172</v>
      </c>
      <c r="K124" s="44" t="s">
        <v>173</v>
      </c>
    </row>
    <row r="125" spans="1:11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</row>
    <row r="126" spans="1:11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</row>
    <row r="127" spans="1:11" ht="14.4" x14ac:dyDescent="0.3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57">SUM(G120:G126)</f>
        <v>0</v>
      </c>
      <c r="H127" s="19">
        <f t="shared" si="57"/>
        <v>612.88</v>
      </c>
      <c r="I127" s="19">
        <f t="shared" si="57"/>
        <v>10.73</v>
      </c>
      <c r="J127" s="19">
        <f t="shared" si="57"/>
        <v>12.98</v>
      </c>
      <c r="K127" s="25"/>
    </row>
    <row r="128" spans="1:11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</row>
    <row r="129" spans="1:11" ht="14.4" x14ac:dyDescent="0.3">
      <c r="A129" s="14"/>
      <c r="B129" s="15"/>
      <c r="C129" s="11"/>
      <c r="D129" s="7" t="s">
        <v>27</v>
      </c>
      <c r="E129" s="42" t="s">
        <v>199</v>
      </c>
      <c r="F129" s="43">
        <v>250</v>
      </c>
      <c r="G129" s="43" t="s">
        <v>200</v>
      </c>
      <c r="H129" s="43">
        <v>229.25</v>
      </c>
      <c r="I129" s="43">
        <v>5.82</v>
      </c>
      <c r="J129" s="43">
        <v>4.3499999999999996</v>
      </c>
      <c r="K129" s="44">
        <v>13.03</v>
      </c>
    </row>
    <row r="130" spans="1:11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</row>
    <row r="131" spans="1:11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</row>
    <row r="132" spans="1:11" ht="14.4" x14ac:dyDescent="0.3">
      <c r="A132" s="14"/>
      <c r="B132" s="15"/>
      <c r="C132" s="11"/>
      <c r="D132" s="7" t="s">
        <v>30</v>
      </c>
      <c r="E132" s="42" t="s">
        <v>63</v>
      </c>
      <c r="F132" s="43">
        <v>200</v>
      </c>
      <c r="G132" s="43" t="s">
        <v>201</v>
      </c>
      <c r="H132" s="43">
        <v>135.59</v>
      </c>
      <c r="I132" s="43">
        <v>0.03</v>
      </c>
      <c r="J132" s="43">
        <v>0</v>
      </c>
      <c r="K132" s="44">
        <v>10.69</v>
      </c>
    </row>
    <row r="133" spans="1:11" ht="14.4" x14ac:dyDescent="0.3">
      <c r="A133" s="14"/>
      <c r="B133" s="15"/>
      <c r="C133" s="11"/>
      <c r="D133" s="7" t="s">
        <v>31</v>
      </c>
      <c r="E133" s="42" t="s">
        <v>64</v>
      </c>
      <c r="F133" s="43">
        <v>100</v>
      </c>
      <c r="G133" s="43" t="s">
        <v>66</v>
      </c>
      <c r="H133" s="43">
        <v>221</v>
      </c>
      <c r="I133" s="43">
        <v>7.7</v>
      </c>
      <c r="J133" s="43">
        <v>2.4</v>
      </c>
      <c r="K133" s="44">
        <v>53.4</v>
      </c>
    </row>
    <row r="134" spans="1:11" ht="14.4" x14ac:dyDescent="0.3">
      <c r="A134" s="14"/>
      <c r="B134" s="15"/>
      <c r="C134" s="11"/>
      <c r="D134" s="7" t="s">
        <v>32</v>
      </c>
      <c r="E134" s="42" t="s">
        <v>67</v>
      </c>
      <c r="F134" s="43">
        <v>90</v>
      </c>
      <c r="G134" s="43" t="s">
        <v>69</v>
      </c>
      <c r="H134" s="43">
        <v>214</v>
      </c>
      <c r="I134" s="43">
        <v>4.7</v>
      </c>
      <c r="J134" s="43">
        <v>0.7</v>
      </c>
      <c r="K134" s="44">
        <v>49.8</v>
      </c>
    </row>
    <row r="135" spans="1:11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</row>
    <row r="136" spans="1:11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</row>
    <row r="137" spans="1:11" ht="14.4" x14ac:dyDescent="0.3">
      <c r="A137" s="16"/>
      <c r="B137" s="17"/>
      <c r="C137" s="8"/>
      <c r="D137" s="18" t="s">
        <v>33</v>
      </c>
      <c r="E137" s="9"/>
      <c r="F137" s="19">
        <f>SUM(F128:F136)</f>
        <v>640</v>
      </c>
      <c r="G137" s="19">
        <f t="shared" ref="G137:J137" si="58">SUM(G128:G136)</f>
        <v>0</v>
      </c>
      <c r="H137" s="19">
        <f t="shared" si="58"/>
        <v>799.84</v>
      </c>
      <c r="I137" s="19">
        <f t="shared" si="58"/>
        <v>18.25</v>
      </c>
      <c r="J137" s="19">
        <f t="shared" si="58"/>
        <v>7.45</v>
      </c>
      <c r="K137" s="25"/>
    </row>
    <row r="138" spans="1:11" ht="15" thickBot="1" x14ac:dyDescent="0.3">
      <c r="A138" s="33">
        <f>A120</f>
        <v>2</v>
      </c>
      <c r="B138" s="33">
        <f>B120</f>
        <v>2</v>
      </c>
      <c r="C138" s="48" t="s">
        <v>4</v>
      </c>
      <c r="D138" s="49"/>
      <c r="E138" s="31"/>
      <c r="F138" s="32">
        <f>F127+F137</f>
        <v>1140</v>
      </c>
      <c r="G138" s="32">
        <f t="shared" ref="G138" si="59">G127+G137</f>
        <v>0</v>
      </c>
      <c r="H138" s="32">
        <f t="shared" ref="H138" si="60">H127+H137</f>
        <v>1412.72</v>
      </c>
      <c r="I138" s="32">
        <f t="shared" ref="I138" si="61">I127+I137</f>
        <v>28.98</v>
      </c>
      <c r="J138" s="32">
        <f t="shared" ref="J138" si="62">J127+J137</f>
        <v>20.43</v>
      </c>
      <c r="K138" s="32"/>
    </row>
    <row r="139" spans="1:11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203</v>
      </c>
      <c r="F139" s="40">
        <v>200</v>
      </c>
      <c r="G139" s="40" t="s">
        <v>204</v>
      </c>
      <c r="H139" s="40" t="s">
        <v>205</v>
      </c>
      <c r="I139" s="40">
        <v>5.28</v>
      </c>
      <c r="J139" s="40">
        <v>6.42</v>
      </c>
      <c r="K139" s="41">
        <v>2.57</v>
      </c>
    </row>
    <row r="140" spans="1:11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</row>
    <row r="141" spans="1:11" ht="14.4" x14ac:dyDescent="0.3">
      <c r="A141" s="23"/>
      <c r="B141" s="15"/>
      <c r="C141" s="11"/>
      <c r="D141" s="7" t="s">
        <v>22</v>
      </c>
      <c r="E141" s="42" t="s">
        <v>206</v>
      </c>
      <c r="F141" s="43">
        <v>200</v>
      </c>
      <c r="G141" s="43" t="s">
        <v>207</v>
      </c>
      <c r="H141" s="43" t="s">
        <v>208</v>
      </c>
      <c r="I141" s="43">
        <v>0</v>
      </c>
      <c r="J141" s="43">
        <v>0</v>
      </c>
      <c r="K141" s="44">
        <v>11.17</v>
      </c>
    </row>
    <row r="142" spans="1:11" ht="15.75" customHeight="1" x14ac:dyDescent="0.3">
      <c r="A142" s="23"/>
      <c r="B142" s="15"/>
      <c r="C142" s="11"/>
      <c r="D142" s="7" t="s">
        <v>23</v>
      </c>
      <c r="E142" s="42" t="s">
        <v>209</v>
      </c>
      <c r="F142" s="43" t="s">
        <v>210</v>
      </c>
      <c r="G142" s="43" t="s">
        <v>211</v>
      </c>
      <c r="H142" s="43" t="s">
        <v>212</v>
      </c>
      <c r="I142" s="43">
        <v>1.32</v>
      </c>
      <c r="J142" s="43">
        <v>10.99</v>
      </c>
      <c r="K142" s="44">
        <v>7.57</v>
      </c>
    </row>
    <row r="143" spans="1:11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</row>
    <row r="144" spans="1:11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</row>
    <row r="145" spans="1:11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</row>
    <row r="146" spans="1:11" ht="14.4" x14ac:dyDescent="0.3">
      <c r="A146" s="24"/>
      <c r="B146" s="17"/>
      <c r="C146" s="8"/>
      <c r="D146" s="18" t="s">
        <v>33</v>
      </c>
      <c r="E146" s="9"/>
      <c r="F146" s="19">
        <f>SUM(F139:F145)</f>
        <v>400</v>
      </c>
      <c r="G146" s="19">
        <f t="shared" ref="G146:J146" si="63">SUM(G139:G145)</f>
        <v>0</v>
      </c>
      <c r="H146" s="19">
        <f t="shared" si="63"/>
        <v>0</v>
      </c>
      <c r="I146" s="19">
        <f t="shared" si="63"/>
        <v>6.6000000000000005</v>
      </c>
      <c r="J146" s="19">
        <f t="shared" si="63"/>
        <v>17.41</v>
      </c>
      <c r="K146" s="25"/>
    </row>
    <row r="147" spans="1:11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</row>
    <row r="148" spans="1:11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</row>
    <row r="149" spans="1:11" ht="14.4" x14ac:dyDescent="0.3">
      <c r="A149" s="23"/>
      <c r="B149" s="15"/>
      <c r="C149" s="11"/>
      <c r="D149" s="7" t="s">
        <v>28</v>
      </c>
      <c r="E149" s="42" t="s">
        <v>213</v>
      </c>
      <c r="F149" s="43">
        <v>200</v>
      </c>
      <c r="G149" s="43" t="s">
        <v>214</v>
      </c>
      <c r="H149" s="43" t="s">
        <v>215</v>
      </c>
      <c r="I149" s="43">
        <v>2.0499999999999998</v>
      </c>
      <c r="J149" s="43">
        <v>5.77</v>
      </c>
      <c r="K149" s="44">
        <v>15.26</v>
      </c>
    </row>
    <row r="150" spans="1:11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</row>
    <row r="151" spans="1:11" ht="14.4" x14ac:dyDescent="0.3">
      <c r="A151" s="23"/>
      <c r="B151" s="15"/>
      <c r="C151" s="11"/>
      <c r="D151" s="7" t="s">
        <v>30</v>
      </c>
      <c r="E151" s="42" t="s">
        <v>63</v>
      </c>
      <c r="F151" s="43">
        <v>200</v>
      </c>
      <c r="G151" s="43" t="s">
        <v>216</v>
      </c>
      <c r="H151" s="43" t="s">
        <v>217</v>
      </c>
      <c r="I151" s="43">
        <v>0</v>
      </c>
      <c r="J151" s="43">
        <v>0</v>
      </c>
      <c r="K151" s="44">
        <v>13.8</v>
      </c>
    </row>
    <row r="152" spans="1:11" ht="14.4" x14ac:dyDescent="0.3">
      <c r="A152" s="23"/>
      <c r="B152" s="15"/>
      <c r="C152" s="11"/>
      <c r="D152" s="7" t="s">
        <v>31</v>
      </c>
      <c r="E152" s="42" t="s">
        <v>64</v>
      </c>
      <c r="F152" s="43">
        <v>100</v>
      </c>
      <c r="G152" s="43" t="s">
        <v>66</v>
      </c>
      <c r="H152" s="43" t="s">
        <v>218</v>
      </c>
      <c r="I152" s="43">
        <v>7.7</v>
      </c>
      <c r="J152" s="43">
        <v>2.4</v>
      </c>
      <c r="K152" s="44">
        <v>53.4</v>
      </c>
    </row>
    <row r="153" spans="1:11" ht="14.4" x14ac:dyDescent="0.3">
      <c r="A153" s="23"/>
      <c r="B153" s="15"/>
      <c r="C153" s="11"/>
      <c r="D153" s="7" t="s">
        <v>32</v>
      </c>
      <c r="E153" s="42" t="s">
        <v>67</v>
      </c>
      <c r="F153" s="43">
        <v>90</v>
      </c>
      <c r="G153" s="43" t="s">
        <v>69</v>
      </c>
      <c r="H153" s="43">
        <v>214</v>
      </c>
      <c r="I153" s="43">
        <v>4.7</v>
      </c>
      <c r="J153" s="43">
        <v>0.7</v>
      </c>
      <c r="K153" s="44">
        <v>49.8</v>
      </c>
    </row>
    <row r="154" spans="1:11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</row>
    <row r="155" spans="1:11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</row>
    <row r="156" spans="1:11" ht="14.4" x14ac:dyDescent="0.3">
      <c r="A156" s="24"/>
      <c r="B156" s="17"/>
      <c r="C156" s="8"/>
      <c r="D156" s="18" t="s">
        <v>33</v>
      </c>
      <c r="E156" s="9"/>
      <c r="F156" s="19">
        <f>SUM(F147:F155)</f>
        <v>590</v>
      </c>
      <c r="G156" s="19">
        <f t="shared" ref="G156:J156" si="64">SUM(G147:G155)</f>
        <v>0</v>
      </c>
      <c r="H156" s="19">
        <f t="shared" si="64"/>
        <v>214</v>
      </c>
      <c r="I156" s="19">
        <f t="shared" si="64"/>
        <v>14.45</v>
      </c>
      <c r="J156" s="19">
        <f t="shared" si="64"/>
        <v>8.8699999999999992</v>
      </c>
      <c r="K156" s="25"/>
    </row>
    <row r="157" spans="1:11" ht="15" thickBot="1" x14ac:dyDescent="0.3">
      <c r="A157" s="29">
        <f>A139</f>
        <v>2</v>
      </c>
      <c r="B157" s="30">
        <f>B139</f>
        <v>3</v>
      </c>
      <c r="C157" s="48" t="s">
        <v>4</v>
      </c>
      <c r="D157" s="49"/>
      <c r="E157" s="31"/>
      <c r="F157" s="32">
        <f>F146+F156</f>
        <v>990</v>
      </c>
      <c r="G157" s="32">
        <f t="shared" ref="G157" si="65">G146+G156</f>
        <v>0</v>
      </c>
      <c r="H157" s="32">
        <f t="shared" ref="H157" si="66">H146+H156</f>
        <v>214</v>
      </c>
      <c r="I157" s="32">
        <f t="shared" ref="I157" si="67">I146+I156</f>
        <v>21.05</v>
      </c>
      <c r="J157" s="32">
        <f t="shared" ref="J157" si="68">J146+J156</f>
        <v>26.28</v>
      </c>
      <c r="K157" s="32"/>
    </row>
    <row r="158" spans="1:11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221</v>
      </c>
      <c r="F158" s="40">
        <v>200</v>
      </c>
      <c r="G158" s="40" t="s">
        <v>222</v>
      </c>
      <c r="H158" s="40">
        <v>368.51</v>
      </c>
      <c r="I158" s="40">
        <v>5.47</v>
      </c>
      <c r="J158" s="40">
        <v>5.25</v>
      </c>
      <c r="K158" s="41">
        <v>26.39</v>
      </c>
    </row>
    <row r="159" spans="1:11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</row>
    <row r="160" spans="1:11" ht="14.4" x14ac:dyDescent="0.3">
      <c r="A160" s="23"/>
      <c r="B160" s="15"/>
      <c r="C160" s="11"/>
      <c r="D160" s="7" t="s">
        <v>22</v>
      </c>
      <c r="E160" s="42" t="s">
        <v>44</v>
      </c>
      <c r="F160" s="43">
        <v>200</v>
      </c>
      <c r="G160" s="43" t="s">
        <v>145</v>
      </c>
      <c r="H160" s="43">
        <v>207.06</v>
      </c>
      <c r="I160" s="43">
        <v>2.1800000000000002</v>
      </c>
      <c r="J160" s="43">
        <v>2.74</v>
      </c>
      <c r="K160" s="44">
        <v>19.04</v>
      </c>
    </row>
    <row r="161" spans="1:11" ht="14.4" x14ac:dyDescent="0.3">
      <c r="A161" s="23"/>
      <c r="B161" s="15"/>
      <c r="C161" s="11"/>
      <c r="D161" s="7" t="s">
        <v>23</v>
      </c>
      <c r="E161" s="42" t="s">
        <v>219</v>
      </c>
      <c r="F161" s="43" t="s">
        <v>210</v>
      </c>
      <c r="G161" s="43" t="s">
        <v>220</v>
      </c>
      <c r="H161" s="43">
        <v>211.3</v>
      </c>
      <c r="I161" s="43">
        <v>1.65</v>
      </c>
      <c r="J161" s="43">
        <v>7.42</v>
      </c>
      <c r="K161" s="44">
        <v>10.02</v>
      </c>
    </row>
    <row r="162" spans="1:11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</row>
    <row r="163" spans="1:11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</row>
    <row r="164" spans="1:11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</row>
    <row r="165" spans="1:11" ht="14.4" x14ac:dyDescent="0.3">
      <c r="A165" s="24"/>
      <c r="B165" s="17"/>
      <c r="C165" s="8"/>
      <c r="D165" s="18" t="s">
        <v>33</v>
      </c>
      <c r="E165" s="9"/>
      <c r="F165" s="19">
        <f>SUM(F158:F164)</f>
        <v>400</v>
      </c>
      <c r="G165" s="19">
        <f t="shared" ref="G165:J165" si="69">SUM(G158:G164)</f>
        <v>0</v>
      </c>
      <c r="H165" s="19">
        <f t="shared" si="69"/>
        <v>786.86999999999989</v>
      </c>
      <c r="I165" s="19">
        <f t="shared" si="69"/>
        <v>9.3000000000000007</v>
      </c>
      <c r="J165" s="19">
        <f t="shared" si="69"/>
        <v>15.41</v>
      </c>
      <c r="K165" s="25"/>
    </row>
    <row r="166" spans="1:11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</row>
    <row r="167" spans="1:11" ht="14.4" x14ac:dyDescent="0.3">
      <c r="A167" s="23"/>
      <c r="B167" s="15"/>
      <c r="C167" s="11"/>
      <c r="D167" s="7" t="s">
        <v>27</v>
      </c>
      <c r="E167" s="42" t="s">
        <v>267</v>
      </c>
      <c r="F167" s="43">
        <v>250</v>
      </c>
      <c r="G167" s="43" t="s">
        <v>214</v>
      </c>
      <c r="H167" s="43" t="s">
        <v>223</v>
      </c>
      <c r="I167" s="43">
        <v>2.78</v>
      </c>
      <c r="J167" s="43">
        <v>4.78</v>
      </c>
      <c r="K167" s="44">
        <v>29.55</v>
      </c>
    </row>
    <row r="168" spans="1:11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</row>
    <row r="169" spans="1:11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</row>
    <row r="170" spans="1:11" ht="14.4" x14ac:dyDescent="0.3">
      <c r="A170" s="23"/>
      <c r="B170" s="15"/>
      <c r="C170" s="11"/>
      <c r="D170" s="7" t="s">
        <v>30</v>
      </c>
      <c r="E170" s="42" t="s">
        <v>224</v>
      </c>
      <c r="F170" s="43">
        <v>200</v>
      </c>
      <c r="G170" s="43" t="s">
        <v>216</v>
      </c>
      <c r="H170" s="43" t="s">
        <v>217</v>
      </c>
      <c r="I170" s="43">
        <v>0.04</v>
      </c>
      <c r="J170" s="43">
        <v>0</v>
      </c>
      <c r="K170" s="44">
        <v>8.7200000000000006</v>
      </c>
    </row>
    <row r="171" spans="1:11" ht="14.4" x14ac:dyDescent="0.3">
      <c r="A171" s="23"/>
      <c r="B171" s="15"/>
      <c r="C171" s="11"/>
      <c r="D171" s="7" t="s">
        <v>31</v>
      </c>
      <c r="E171" s="42" t="s">
        <v>225</v>
      </c>
      <c r="F171" s="43">
        <v>120</v>
      </c>
      <c r="G171" s="43" t="s">
        <v>66</v>
      </c>
      <c r="H171" s="43">
        <v>221</v>
      </c>
      <c r="I171" s="43" t="s">
        <v>226</v>
      </c>
      <c r="J171" s="43" t="s">
        <v>227</v>
      </c>
      <c r="K171" s="44" t="s">
        <v>228</v>
      </c>
    </row>
    <row r="172" spans="1:11" ht="14.4" x14ac:dyDescent="0.3">
      <c r="A172" s="23"/>
      <c r="B172" s="15"/>
      <c r="C172" s="11"/>
      <c r="D172" s="7" t="s">
        <v>32</v>
      </c>
      <c r="E172" s="42" t="s">
        <v>67</v>
      </c>
      <c r="F172" s="43" t="s">
        <v>150</v>
      </c>
      <c r="G172" s="43" t="s">
        <v>69</v>
      </c>
      <c r="H172" s="43">
        <v>214</v>
      </c>
      <c r="I172" s="43" t="s">
        <v>105</v>
      </c>
      <c r="J172" s="43" t="s">
        <v>229</v>
      </c>
      <c r="K172" s="44" t="s">
        <v>230</v>
      </c>
    </row>
    <row r="173" spans="1:11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</row>
    <row r="174" spans="1:11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</row>
    <row r="175" spans="1:11" ht="14.4" x14ac:dyDescent="0.3">
      <c r="A175" s="24"/>
      <c r="B175" s="17"/>
      <c r="C175" s="8"/>
      <c r="D175" s="18" t="s">
        <v>33</v>
      </c>
      <c r="E175" s="9"/>
      <c r="F175" s="19">
        <f>SUM(F166:F174)</f>
        <v>570</v>
      </c>
      <c r="G175" s="19">
        <f t="shared" ref="G175:J175" si="70">SUM(G166:G174)</f>
        <v>0</v>
      </c>
      <c r="H175" s="19">
        <f t="shared" si="70"/>
        <v>435</v>
      </c>
      <c r="I175" s="19">
        <f t="shared" si="70"/>
        <v>2.82</v>
      </c>
      <c r="J175" s="19">
        <f t="shared" si="70"/>
        <v>4.78</v>
      </c>
      <c r="K175" s="25"/>
    </row>
    <row r="176" spans="1:11" ht="15" thickBot="1" x14ac:dyDescent="0.3">
      <c r="A176" s="29">
        <f>A158</f>
        <v>2</v>
      </c>
      <c r="B176" s="30">
        <f>B158</f>
        <v>4</v>
      </c>
      <c r="C176" s="48" t="s">
        <v>4</v>
      </c>
      <c r="D176" s="49"/>
      <c r="E176" s="31"/>
      <c r="F176" s="32">
        <f>F165+F175</f>
        <v>970</v>
      </c>
      <c r="G176" s="32">
        <f t="shared" ref="G176" si="71">G165+G175</f>
        <v>0</v>
      </c>
      <c r="H176" s="32">
        <f t="shared" ref="H176" si="72">H165+H175</f>
        <v>1221.8699999999999</v>
      </c>
      <c r="I176" s="32">
        <f t="shared" ref="I176" si="73">I165+I175</f>
        <v>12.120000000000001</v>
      </c>
      <c r="J176" s="32">
        <f t="shared" ref="J176" si="74">J165+J175</f>
        <v>20.190000000000001</v>
      </c>
      <c r="K176" s="32"/>
    </row>
    <row r="177" spans="1:11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231</v>
      </c>
      <c r="F177" s="40">
        <v>200</v>
      </c>
      <c r="G177" s="40" t="s">
        <v>161</v>
      </c>
      <c r="H177" s="40" t="s">
        <v>205</v>
      </c>
      <c r="I177" s="40" t="s">
        <v>74</v>
      </c>
      <c r="J177" s="40" t="s">
        <v>232</v>
      </c>
      <c r="K177" s="41" t="s">
        <v>233</v>
      </c>
    </row>
    <row r="178" spans="1:11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</row>
    <row r="179" spans="1:11" ht="14.4" x14ac:dyDescent="0.3">
      <c r="A179" s="23"/>
      <c r="B179" s="15"/>
      <c r="C179" s="11"/>
      <c r="D179" s="7" t="s">
        <v>22</v>
      </c>
      <c r="E179" s="42" t="s">
        <v>234</v>
      </c>
      <c r="F179" s="43">
        <v>200</v>
      </c>
      <c r="G179" s="43" t="s">
        <v>75</v>
      </c>
      <c r="H179" s="43" t="s">
        <v>235</v>
      </c>
      <c r="I179" s="43" t="s">
        <v>236</v>
      </c>
      <c r="J179" s="43" t="s">
        <v>237</v>
      </c>
      <c r="K179" s="44" t="s">
        <v>238</v>
      </c>
    </row>
    <row r="180" spans="1:11" ht="14.4" x14ac:dyDescent="0.3">
      <c r="A180" s="23"/>
      <c r="B180" s="15"/>
      <c r="C180" s="11"/>
      <c r="D180" s="7" t="s">
        <v>23</v>
      </c>
      <c r="E180" s="42" t="s">
        <v>198</v>
      </c>
      <c r="F180" s="43" t="s">
        <v>51</v>
      </c>
      <c r="G180" s="43" t="s">
        <v>179</v>
      </c>
      <c r="H180" s="43" t="s">
        <v>239</v>
      </c>
      <c r="I180" s="43" t="s">
        <v>80</v>
      </c>
      <c r="J180" s="43" t="s">
        <v>227</v>
      </c>
      <c r="K180" s="44" t="s">
        <v>240</v>
      </c>
    </row>
    <row r="181" spans="1:11" ht="14.4" x14ac:dyDescent="0.3">
      <c r="A181" s="23"/>
      <c r="B181" s="15"/>
      <c r="C181" s="11"/>
      <c r="D181" s="7" t="s">
        <v>96</v>
      </c>
      <c r="E181" s="42" t="s">
        <v>241</v>
      </c>
      <c r="F181" s="43">
        <v>60</v>
      </c>
      <c r="G181" s="43" t="s">
        <v>237</v>
      </c>
      <c r="H181" s="43" t="s">
        <v>242</v>
      </c>
      <c r="I181" s="43" t="s">
        <v>243</v>
      </c>
      <c r="J181" s="43" t="s">
        <v>244</v>
      </c>
      <c r="K181" s="44" t="s">
        <v>245</v>
      </c>
    </row>
    <row r="182" spans="1:11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</row>
    <row r="183" spans="1:11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</row>
    <row r="184" spans="1:11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460</v>
      </c>
      <c r="G184" s="19">
        <f t="shared" ref="G184:J184" si="75">SUM(G177:G183)</f>
        <v>0</v>
      </c>
      <c r="H184" s="19">
        <f t="shared" si="75"/>
        <v>0</v>
      </c>
      <c r="I184" s="19">
        <f t="shared" si="75"/>
        <v>0</v>
      </c>
      <c r="J184" s="19">
        <f t="shared" si="75"/>
        <v>0</v>
      </c>
      <c r="K184" s="25"/>
    </row>
    <row r="185" spans="1:11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246</v>
      </c>
      <c r="F185" s="43" t="s">
        <v>247</v>
      </c>
      <c r="G185" s="43" t="s">
        <v>248</v>
      </c>
      <c r="H185" s="43" t="s">
        <v>249</v>
      </c>
      <c r="I185" s="43" t="s">
        <v>250</v>
      </c>
      <c r="J185" s="43" t="s">
        <v>251</v>
      </c>
      <c r="K185" s="44" t="s">
        <v>252</v>
      </c>
    </row>
    <row r="186" spans="1:11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</row>
    <row r="187" spans="1:11" ht="14.4" x14ac:dyDescent="0.3">
      <c r="A187" s="23"/>
      <c r="B187" s="15"/>
      <c r="C187" s="11"/>
      <c r="D187" s="7" t="s">
        <v>28</v>
      </c>
      <c r="E187" s="42" t="s">
        <v>253</v>
      </c>
      <c r="F187" s="43">
        <v>200</v>
      </c>
      <c r="G187" s="43" t="s">
        <v>254</v>
      </c>
      <c r="H187" s="43" t="s">
        <v>255</v>
      </c>
      <c r="I187" s="43" t="s">
        <v>256</v>
      </c>
      <c r="J187" s="43" t="s">
        <v>257</v>
      </c>
      <c r="K187" s="44" t="s">
        <v>258</v>
      </c>
    </row>
    <row r="188" spans="1:11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</row>
    <row r="189" spans="1:11" ht="14.4" x14ac:dyDescent="0.3">
      <c r="A189" s="23"/>
      <c r="B189" s="15"/>
      <c r="C189" s="11"/>
      <c r="D189" s="7" t="s">
        <v>30</v>
      </c>
      <c r="E189" s="42" t="s">
        <v>63</v>
      </c>
      <c r="F189" s="43">
        <v>200</v>
      </c>
      <c r="G189" s="43" t="s">
        <v>259</v>
      </c>
      <c r="H189" s="43" t="s">
        <v>260</v>
      </c>
      <c r="I189" s="43" t="s">
        <v>181</v>
      </c>
      <c r="J189" s="43" t="s">
        <v>116</v>
      </c>
      <c r="K189" s="44" t="s">
        <v>261</v>
      </c>
    </row>
    <row r="190" spans="1:11" ht="14.4" x14ac:dyDescent="0.3">
      <c r="A190" s="23"/>
      <c r="B190" s="15"/>
      <c r="C190" s="11"/>
      <c r="D190" s="7" t="s">
        <v>31</v>
      </c>
      <c r="E190" s="42" t="s">
        <v>64</v>
      </c>
      <c r="F190" s="43" t="s">
        <v>65</v>
      </c>
      <c r="G190" s="43" t="s">
        <v>66</v>
      </c>
      <c r="H190" s="43">
        <v>221</v>
      </c>
      <c r="I190" s="43">
        <v>7.7</v>
      </c>
      <c r="J190" s="43">
        <v>2.4</v>
      </c>
      <c r="K190" s="44">
        <v>53.4</v>
      </c>
    </row>
    <row r="191" spans="1:11" ht="14.4" x14ac:dyDescent="0.3">
      <c r="A191" s="23"/>
      <c r="B191" s="15"/>
      <c r="C191" s="11"/>
      <c r="D191" s="7" t="s">
        <v>32</v>
      </c>
      <c r="E191" s="42" t="s">
        <v>67</v>
      </c>
      <c r="F191" s="43" t="s">
        <v>110</v>
      </c>
      <c r="G191" s="43" t="s">
        <v>69</v>
      </c>
      <c r="H191" s="43">
        <v>214</v>
      </c>
      <c r="I191" s="43">
        <v>4.7</v>
      </c>
      <c r="J191" s="43">
        <v>0.7</v>
      </c>
      <c r="K191" s="44">
        <v>49.8</v>
      </c>
    </row>
    <row r="192" spans="1:11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</row>
    <row r="193" spans="1:11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</row>
    <row r="194" spans="1:11" ht="14.4" x14ac:dyDescent="0.3">
      <c r="A194" s="24"/>
      <c r="B194" s="17"/>
      <c r="C194" s="8"/>
      <c r="D194" s="18" t="s">
        <v>33</v>
      </c>
      <c r="E194" s="9"/>
      <c r="F194" s="19">
        <f>SUM(F185:F193)</f>
        <v>400</v>
      </c>
      <c r="G194" s="19">
        <f t="shared" ref="G194:J194" si="76">SUM(G185:G193)</f>
        <v>0</v>
      </c>
      <c r="H194" s="19">
        <f t="shared" si="76"/>
        <v>435</v>
      </c>
      <c r="I194" s="19">
        <f t="shared" si="76"/>
        <v>12.4</v>
      </c>
      <c r="J194" s="19">
        <f t="shared" si="76"/>
        <v>3.0999999999999996</v>
      </c>
      <c r="K194" s="25"/>
    </row>
    <row r="195" spans="1:11" ht="15" thickBot="1" x14ac:dyDescent="0.3">
      <c r="A195" s="29">
        <f>A177</f>
        <v>2</v>
      </c>
      <c r="B195" s="30">
        <f>B177</f>
        <v>5</v>
      </c>
      <c r="C195" s="48" t="s">
        <v>4</v>
      </c>
      <c r="D195" s="49"/>
      <c r="E195" s="31"/>
      <c r="F195" s="32">
        <f>F184+F194</f>
        <v>860</v>
      </c>
      <c r="G195" s="32">
        <f t="shared" ref="G195" si="77">G184+G194</f>
        <v>0</v>
      </c>
      <c r="H195" s="32">
        <f t="shared" ref="H195" si="78">H184+H194</f>
        <v>435</v>
      </c>
      <c r="I195" s="32">
        <f t="shared" ref="I195" si="79">I184+I194</f>
        <v>12.4</v>
      </c>
      <c r="J195" s="32">
        <f t="shared" ref="J195" si="80">J184+J194</f>
        <v>3.0999999999999996</v>
      </c>
      <c r="K195" s="32"/>
    </row>
    <row r="196" spans="1:11" ht="13.8" thickBot="1" x14ac:dyDescent="0.3">
      <c r="A196" s="27"/>
      <c r="B196" s="28"/>
      <c r="C196" s="50" t="s">
        <v>5</v>
      </c>
      <c r="D196" s="50"/>
      <c r="E196" s="50"/>
      <c r="F196" s="34">
        <f>(F24+F43+F62+F81+F100+F119+F138+F157+F176+F195)/(IF(F24=0,0,1)+IF(F43=0,0,1)+IF(F62=0,0,1)+IF(F81=0,0,1)+IF(F100=0,0,1)+IF(F119=0,0,1)+IF(F138=0,0,1)+IF(F157=0,0,1)+IF(F176=0,0,1)+IF(F195=0,0,1))</f>
        <v>952</v>
      </c>
      <c r="G196" s="34">
        <f t="shared" ref="G196:J196" si="81">(G24+G43+G62+G81+G100+G119+G138+G157+G176+G195)/(IF(G24=0,0,1)+IF(G43=0,0,1)+IF(G62=0,0,1)+IF(G81=0,0,1)+IF(G100=0,0,1)+IF(G119=0,0,1)+IF(G138=0,0,1)+IF(G157=0,0,1)+IF(G176=0,0,1)+IF(G195=0,0,1))</f>
        <v>6.6449999999999996</v>
      </c>
      <c r="H196" s="34">
        <f t="shared" si="81"/>
        <v>715.01700000000005</v>
      </c>
      <c r="I196" s="34">
        <f t="shared" si="81"/>
        <v>21.261000000000003</v>
      </c>
      <c r="J196" s="34">
        <f t="shared" si="81"/>
        <v>18.253</v>
      </c>
      <c r="K196" s="34"/>
    </row>
  </sheetData>
  <mergeCells count="15">
    <mergeCell ref="C1:E1"/>
    <mergeCell ref="H1:K1"/>
    <mergeCell ref="H2:K2"/>
    <mergeCell ref="C43:D43"/>
    <mergeCell ref="C62:D62"/>
    <mergeCell ref="H3:K3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2024-02-21T09:21:29Z</dcterms:modified>
</cp:coreProperties>
</file>